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340" windowHeight="9120" activeTab="1"/>
  </bookViews>
  <sheets>
    <sheet name="CLASS." sheetId="1" r:id="rId1"/>
    <sheet name="foglio00" sheetId="2" r:id="rId2"/>
    <sheet name="Foglio1" sheetId="3" r:id="rId3"/>
    <sheet name="Foglio2" sheetId="4" r:id="rId4"/>
    <sheet name="Foglio3" sheetId="5" r:id="rId5"/>
    <sheet name="Foglio4" sheetId="6" r:id="rId6"/>
    <sheet name="Foglio5" sheetId="7" r:id="rId7"/>
    <sheet name="Foglio6" sheetId="8" r:id="rId8"/>
    <sheet name="Foglio7" sheetId="9" r:id="rId9"/>
    <sheet name="Foglio8" sheetId="10" r:id="rId10"/>
    <sheet name="Foglio9" sheetId="11" r:id="rId11"/>
    <sheet name="Foglio10" sheetId="12" r:id="rId12"/>
    <sheet name="Foglio11" sheetId="13" r:id="rId13"/>
    <sheet name="Foglio12" sheetId="14" r:id="rId14"/>
    <sheet name="Foglio13" sheetId="15" r:id="rId15"/>
    <sheet name="Foglio14" sheetId="16" r:id="rId16"/>
    <sheet name="Foglio15" sheetId="17" r:id="rId17"/>
    <sheet name="Foglio16" sheetId="18" r:id="rId18"/>
    <sheet name="Foglio17" sheetId="19" r:id="rId19"/>
    <sheet name="Foglio18" sheetId="20" r:id="rId20"/>
    <sheet name="Foglio19" sheetId="21" r:id="rId21"/>
    <sheet name="Foglio20" sheetId="22" r:id="rId22"/>
    <sheet name="Foglio21" sheetId="23" r:id="rId23"/>
    <sheet name="Foglio22" sheetId="24" r:id="rId24"/>
    <sheet name="Foglio23" sheetId="25" r:id="rId25"/>
    <sheet name="Foglio24" sheetId="26" r:id="rId26"/>
    <sheet name="Foglio25" sheetId="27" r:id="rId27"/>
    <sheet name="Foglio26" sheetId="28" r:id="rId28"/>
    <sheet name="Foglio27" sheetId="29" r:id="rId29"/>
    <sheet name="Foglio28" sheetId="30" r:id="rId30"/>
    <sheet name="Foglio29" sheetId="31" r:id="rId31"/>
    <sheet name="Foglio30" sheetId="32" r:id="rId32"/>
    <sheet name="TOP TEEN" sheetId="33" r:id="rId33"/>
  </sheets>
  <definedNames>
    <definedName name="_xlfn.SHEET" hidden="1">#NAME?</definedName>
    <definedName name="_xlfn.SHEETS" hidden="1">#NAME?</definedName>
  </definedNames>
  <calcPr fullCalcOnLoad="1"/>
</workbook>
</file>

<file path=xl/sharedStrings.xml><?xml version="1.0" encoding="utf-8"?>
<sst xmlns="http://schemas.openxmlformats.org/spreadsheetml/2006/main" count="1650" uniqueCount="144">
  <si>
    <t>TAEKWONDO</t>
  </si>
  <si>
    <t>VERBALE D' ESAME</t>
  </si>
  <si>
    <t>Nato/a</t>
  </si>
  <si>
    <t>Tel.</t>
  </si>
  <si>
    <t xml:space="preserve">Tesserato presso l' ass. Sportiva </t>
  </si>
  <si>
    <t>A.S.D. CENTRO TAEKWONDO SOLBIATE OLONA</t>
  </si>
  <si>
    <t>Data</t>
  </si>
  <si>
    <t>Luogo</t>
  </si>
  <si>
    <t>Solbiate Olona</t>
  </si>
  <si>
    <t>Firma del candidato</t>
  </si>
  <si>
    <t>Firma Del Dir.Tecnico</t>
  </si>
  <si>
    <t>Firma del Presidente</t>
  </si>
  <si>
    <t>KI-BON</t>
  </si>
  <si>
    <t>POOME-SE</t>
  </si>
  <si>
    <t>MEDIA</t>
  </si>
  <si>
    <t>IL-JANG</t>
  </si>
  <si>
    <t>I-JANG</t>
  </si>
  <si>
    <t>SAM-JANG</t>
  </si>
  <si>
    <t>SA-JANG</t>
  </si>
  <si>
    <t>O-JANG</t>
  </si>
  <si>
    <t>YOOK-JANG</t>
  </si>
  <si>
    <t>CIL-JANG</t>
  </si>
  <si>
    <t>PAL-JANG</t>
  </si>
  <si>
    <t>COMMISSARIO</t>
  </si>
  <si>
    <t>CALCI FONDAMENTALI</t>
  </si>
  <si>
    <t>COMBATTIMENTO</t>
  </si>
  <si>
    <t>I° COMBATTIMENTO</t>
  </si>
  <si>
    <t>II° COMBATTIMENTO</t>
  </si>
  <si>
    <t>NOTE:</t>
  </si>
  <si>
    <t>ESITO dell' ESAME</t>
  </si>
  <si>
    <t>al grado di cintura</t>
  </si>
  <si>
    <t>KUP</t>
  </si>
  <si>
    <t>Commissario</t>
  </si>
  <si>
    <t>……………………</t>
  </si>
  <si>
    <t>il  ………………</t>
  </si>
  <si>
    <t>Residente a ……………………………..</t>
  </si>
  <si>
    <t>Via  ………………………………………………..</t>
  </si>
  <si>
    <t>Prov.  …………………………</t>
  </si>
  <si>
    <t>…………………………………..</t>
  </si>
  <si>
    <t>C.O.N.I.</t>
  </si>
  <si>
    <t>ESAME DI PROMOZIONE</t>
  </si>
  <si>
    <t>A.S.D.CENTRO TAEKWONDO SOLBIATE OLONA</t>
  </si>
  <si>
    <t>COGNOME/NOME</t>
  </si>
  <si>
    <t>GRADO</t>
  </si>
  <si>
    <t>ATT/PAR</t>
  </si>
  <si>
    <t>KI</t>
  </si>
  <si>
    <t>TAEGEUK</t>
  </si>
  <si>
    <t>CIAGHI</t>
  </si>
  <si>
    <t>COMB.</t>
  </si>
  <si>
    <t>VOTO</t>
  </si>
  <si>
    <t>ATTUALE</t>
  </si>
  <si>
    <t>BON</t>
  </si>
  <si>
    <t>(CALCI)</t>
  </si>
  <si>
    <t>FINALE</t>
  </si>
  <si>
    <t>CONSEG.</t>
  </si>
  <si>
    <t>Cognome Nome</t>
  </si>
  <si>
    <t xml:space="preserve">Grado attuale </t>
  </si>
  <si>
    <t xml:space="preserve">grado richiesto  </t>
  </si>
  <si>
    <t>Data li'</t>
  </si>
  <si>
    <t>COORDINAZIONE</t>
  </si>
  <si>
    <t xml:space="preserve">KI-BON </t>
  </si>
  <si>
    <t>360°</t>
  </si>
  <si>
    <t>CINTURA</t>
  </si>
  <si>
    <t>Ufficiale di Gara</t>
  </si>
  <si>
    <t>CRISAFULLI RICCARDO</t>
  </si>
  <si>
    <t>TECNICHE FOND. 1/7</t>
  </si>
  <si>
    <t>TECNICHE FOND. 8/10</t>
  </si>
  <si>
    <t>KIBON</t>
  </si>
  <si>
    <t>COLNAGO GIADA</t>
  </si>
  <si>
    <t>cichi</t>
  </si>
  <si>
    <t>combi</t>
  </si>
  <si>
    <t>kibon</t>
  </si>
  <si>
    <t>mom</t>
  </si>
  <si>
    <t>TUTONE MATTEO</t>
  </si>
  <si>
    <t>TUTONE PAOLO</t>
  </si>
  <si>
    <t>YOP</t>
  </si>
  <si>
    <t>COMBI</t>
  </si>
  <si>
    <t>V.CANOPULO</t>
  </si>
  <si>
    <t>Presidente</t>
  </si>
  <si>
    <t>M° OGGIANO A.</t>
  </si>
  <si>
    <t>baddol</t>
  </si>
  <si>
    <t>CICHI</t>
  </si>
  <si>
    <t>DOLLYO</t>
  </si>
  <si>
    <t>MARELLA LEA</t>
  </si>
  <si>
    <t>MARELLA GIADA</t>
  </si>
  <si>
    <t>BIANCHI CAMILLA</t>
  </si>
  <si>
    <t>CARRA TIZIANA</t>
  </si>
  <si>
    <t>CUCCARESE DEBORAH</t>
  </si>
  <si>
    <t>DONATI RICCARDO</t>
  </si>
  <si>
    <t>comb.A</t>
  </si>
  <si>
    <t>comb.B</t>
  </si>
  <si>
    <t>comb. C2</t>
  </si>
  <si>
    <t>comb. A</t>
  </si>
  <si>
    <t>comb. B</t>
  </si>
  <si>
    <t>comb A</t>
  </si>
  <si>
    <t>comb C2</t>
  </si>
  <si>
    <t>com A</t>
  </si>
  <si>
    <t>comb B</t>
  </si>
  <si>
    <t>Comb.C2</t>
  </si>
  <si>
    <t>Comb B</t>
  </si>
  <si>
    <t>Comb C3</t>
  </si>
  <si>
    <t>Comb C2</t>
  </si>
  <si>
    <t>comb. C1</t>
  </si>
  <si>
    <t>Tutone Matteo</t>
  </si>
  <si>
    <t>Giannetta Mattia</t>
  </si>
  <si>
    <t>Bocciero Arianna</t>
  </si>
  <si>
    <t>Suppa Davide</t>
  </si>
  <si>
    <t>Colombo Francesco</t>
  </si>
  <si>
    <t>De Martino Chiara</t>
  </si>
  <si>
    <t>Nughes Marta</t>
  </si>
  <si>
    <t>Garbarino Christian</t>
  </si>
  <si>
    <t>Marella Giada</t>
  </si>
  <si>
    <t>Marella Lea</t>
  </si>
  <si>
    <t>Milani Marta</t>
  </si>
  <si>
    <t>Tornello Ginevra</t>
  </si>
  <si>
    <t>Blandino Francesco</t>
  </si>
  <si>
    <t>Rivas Aaron</t>
  </si>
  <si>
    <t>8°K</t>
  </si>
  <si>
    <t>9°K</t>
  </si>
  <si>
    <t>b</t>
  </si>
  <si>
    <t>a</t>
  </si>
  <si>
    <t>c2</t>
  </si>
  <si>
    <t>pagamento</t>
  </si>
  <si>
    <t>7°K</t>
  </si>
  <si>
    <t>6°K</t>
  </si>
  <si>
    <t>4°K</t>
  </si>
  <si>
    <t>Zennaro Fabio</t>
  </si>
  <si>
    <t>Comb.C3</t>
  </si>
  <si>
    <t>2°K</t>
  </si>
  <si>
    <r>
      <t xml:space="preserve">comb </t>
    </r>
    <r>
      <rPr>
        <sz val="10"/>
        <rFont val="Arial"/>
        <family val="2"/>
      </rPr>
      <t>B</t>
    </r>
  </si>
  <si>
    <t>FITA</t>
  </si>
  <si>
    <t>Allenatore</t>
  </si>
  <si>
    <t>M.GRIMOLDI</t>
  </si>
  <si>
    <t>R.CHIARELLO</t>
  </si>
  <si>
    <t>Garcia Lucia</t>
  </si>
  <si>
    <t>Garcia Marta</t>
  </si>
  <si>
    <t>Greco Maria Francesca</t>
  </si>
  <si>
    <t>Guarini Alessandro</t>
  </si>
  <si>
    <t>10°K</t>
  </si>
  <si>
    <t>Frisone Alessandro</t>
  </si>
  <si>
    <t>3°K</t>
  </si>
  <si>
    <t>2°k</t>
  </si>
  <si>
    <t>10°k</t>
  </si>
  <si>
    <t>Agrelli Gabriele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</si>
</sst>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  <numFmt numFmtId="166" formatCode="0.000"/>
    <numFmt numFmtId="167" formatCode="0.00000"/>
    <numFmt numFmtId="168" formatCode="0.0000"/>
    <numFmt numFmtId="169" formatCode="[$-410]d\-mmm;@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"/>
    <numFmt numFmtId="176" formatCode="0.00000000"/>
    <numFmt numFmtId="177" formatCode="0.0000000"/>
    <numFmt numFmtId="178" formatCode="0.000000"/>
    <numFmt numFmtId="179" formatCode="[$-410]General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72"/>
      <name val="Arial"/>
      <family val="2"/>
    </font>
    <font>
      <b/>
      <sz val="55"/>
      <name val="Arial"/>
      <family val="2"/>
    </font>
    <font>
      <b/>
      <sz val="70"/>
      <name val="Arial"/>
      <family val="2"/>
    </font>
    <font>
      <b/>
      <sz val="57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9" fontId="40" fillId="0" borderId="0" applyBorder="0" applyProtection="0">
      <alignment/>
    </xf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14" fontId="3" fillId="0" borderId="0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left"/>
    </xf>
    <xf numFmtId="16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34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166" fontId="8" fillId="0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166" fontId="9" fillId="33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166" fontId="9" fillId="0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166" fontId="9" fillId="34" borderId="12" xfId="0" applyNumberFormat="1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179" fontId="53" fillId="0" borderId="0" xfId="42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/>
    </xf>
    <xf numFmtId="0" fontId="0" fillId="0" borderId="0" xfId="0" applyBorder="1" applyAlignment="1">
      <alignment/>
    </xf>
    <xf numFmtId="179" fontId="13" fillId="0" borderId="0" xfId="42" applyNumberFormat="1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/>
    </xf>
    <xf numFmtId="1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23" xfId="0" applyFont="1" applyFill="1" applyBorder="1" applyAlignment="1">
      <alignment horizontal="center"/>
    </xf>
    <xf numFmtId="44" fontId="0" fillId="0" borderId="12" xfId="60" applyFont="1" applyFill="1" applyBorder="1" applyAlignment="1">
      <alignment/>
    </xf>
    <xf numFmtId="0" fontId="6" fillId="36" borderId="23" xfId="0" applyFont="1" applyFill="1" applyBorder="1" applyAlignment="1">
      <alignment/>
    </xf>
    <xf numFmtId="166" fontId="54" fillId="0" borderId="12" xfId="0" applyNumberFormat="1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0" fillId="37" borderId="12" xfId="0" applyFont="1" applyFill="1" applyBorder="1" applyAlignment="1">
      <alignment horizontal="center"/>
    </xf>
    <xf numFmtId="166" fontId="0" fillId="37" borderId="12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166" fontId="0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34" fillId="33" borderId="23" xfId="0" applyFont="1" applyFill="1" applyBorder="1" applyAlignment="1">
      <alignment/>
    </xf>
    <xf numFmtId="166" fontId="34" fillId="33" borderId="12" xfId="0" applyNumberFormat="1" applyFont="1" applyFill="1" applyBorder="1" applyAlignment="1">
      <alignment horizontal="center"/>
    </xf>
    <xf numFmtId="0" fontId="34" fillId="0" borderId="23" xfId="0" applyFont="1" applyFill="1" applyBorder="1" applyAlignment="1">
      <alignment/>
    </xf>
    <xf numFmtId="166" fontId="34" fillId="0" borderId="12" xfId="0" applyNumberFormat="1" applyFont="1" applyFill="1" applyBorder="1" applyAlignment="1">
      <alignment horizontal="center"/>
    </xf>
    <xf numFmtId="0" fontId="34" fillId="34" borderId="23" xfId="0" applyFont="1" applyFill="1" applyBorder="1" applyAlignment="1">
      <alignment/>
    </xf>
    <xf numFmtId="166" fontId="34" fillId="34" borderId="12" xfId="0" applyNumberFormat="1" applyFont="1" applyFill="1" applyBorder="1" applyAlignment="1">
      <alignment horizontal="center"/>
    </xf>
    <xf numFmtId="0" fontId="8" fillId="13" borderId="12" xfId="0" applyFont="1" applyFill="1" applyBorder="1" applyAlignment="1">
      <alignment/>
    </xf>
    <xf numFmtId="0" fontId="6" fillId="13" borderId="23" xfId="0" applyFont="1" applyFill="1" applyBorder="1" applyAlignment="1">
      <alignment/>
    </xf>
    <xf numFmtId="166" fontId="54" fillId="13" borderId="12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" width="9.8515625" style="0" bestFit="1" customWidth="1"/>
    <col min="5" max="5" width="19.421875" style="0" bestFit="1" customWidth="1"/>
  </cols>
  <sheetData>
    <row r="1" spans="1:3" ht="18">
      <c r="A1" s="50">
        <v>1</v>
      </c>
      <c r="B1" s="110" t="s">
        <v>113</v>
      </c>
      <c r="C1" s="111">
        <v>6.8694444444444445</v>
      </c>
    </row>
    <row r="2" spans="1:3" ht="18">
      <c r="A2" s="51">
        <v>2</v>
      </c>
      <c r="B2" s="112" t="s">
        <v>111</v>
      </c>
      <c r="C2" s="113">
        <v>6.751388888888889</v>
      </c>
    </row>
    <row r="3" spans="1:3" ht="18">
      <c r="A3" s="54">
        <v>3</v>
      </c>
      <c r="B3" s="114" t="s">
        <v>112</v>
      </c>
      <c r="C3" s="115">
        <v>6.706666666666666</v>
      </c>
    </row>
    <row r="4" spans="1:3" ht="18">
      <c r="A4" s="55">
        <v>4</v>
      </c>
      <c r="B4" s="71" t="s">
        <v>106</v>
      </c>
      <c r="C4" s="47">
        <v>6.538888888888889</v>
      </c>
    </row>
    <row r="5" spans="1:3" ht="18">
      <c r="A5" s="55">
        <v>5</v>
      </c>
      <c r="B5" s="71" t="s">
        <v>126</v>
      </c>
      <c r="C5" s="47">
        <v>6.514444444444445</v>
      </c>
    </row>
    <row r="6" spans="1:3" ht="18">
      <c r="A6" s="55">
        <v>6</v>
      </c>
      <c r="B6" s="71" t="s">
        <v>108</v>
      </c>
      <c r="C6" s="47">
        <v>6.510634920634921</v>
      </c>
    </row>
    <row r="7" spans="1:3" ht="18">
      <c r="A7" s="55">
        <v>7</v>
      </c>
      <c r="B7" s="71" t="s">
        <v>109</v>
      </c>
      <c r="C7" s="47">
        <v>6.497222222222223</v>
      </c>
    </row>
    <row r="8" spans="1:3" ht="18">
      <c r="A8" s="55">
        <v>8</v>
      </c>
      <c r="B8" s="71" t="s">
        <v>103</v>
      </c>
      <c r="C8" s="47">
        <v>6.466666666666667</v>
      </c>
    </row>
    <row r="9" spans="1:3" ht="18">
      <c r="A9" s="55">
        <v>9</v>
      </c>
      <c r="B9" s="71" t="s">
        <v>135</v>
      </c>
      <c r="C9" s="47">
        <v>6.441666666666666</v>
      </c>
    </row>
    <row r="10" spans="1:3" ht="18">
      <c r="A10" s="55">
        <v>10</v>
      </c>
      <c r="B10" s="71" t="s">
        <v>115</v>
      </c>
      <c r="C10" s="47">
        <v>6.383333333333334</v>
      </c>
    </row>
    <row r="11" spans="1:3" ht="18">
      <c r="A11" s="51">
        <v>11</v>
      </c>
      <c r="B11" s="71" t="s">
        <v>134</v>
      </c>
      <c r="C11" s="47">
        <v>6.241666666666667</v>
      </c>
    </row>
    <row r="12" spans="1:3" ht="18">
      <c r="A12" s="51">
        <v>12</v>
      </c>
      <c r="B12" s="71" t="s">
        <v>110</v>
      </c>
      <c r="C12" s="47">
        <v>6.191666666666667</v>
      </c>
    </row>
    <row r="13" spans="1:3" ht="18">
      <c r="A13" s="51">
        <v>13</v>
      </c>
      <c r="B13" s="71" t="s">
        <v>107</v>
      </c>
      <c r="C13" s="47">
        <v>6.138888888888888</v>
      </c>
    </row>
    <row r="14" spans="1:3" ht="18">
      <c r="A14" s="51">
        <v>14</v>
      </c>
      <c r="B14" s="71" t="s">
        <v>143</v>
      </c>
      <c r="C14" s="47">
        <v>6.107407407407408</v>
      </c>
    </row>
    <row r="15" spans="1:3" ht="18">
      <c r="A15" s="51">
        <v>15</v>
      </c>
      <c r="B15" s="71" t="s">
        <v>105</v>
      </c>
      <c r="C15" s="47">
        <v>6.030555555555555</v>
      </c>
    </row>
    <row r="16" spans="1:3" ht="18">
      <c r="A16" s="116">
        <v>16</v>
      </c>
      <c r="B16" s="117" t="s">
        <v>114</v>
      </c>
      <c r="C16" s="118">
        <v>5.841666666666668</v>
      </c>
    </row>
    <row r="17" spans="1:3" ht="18">
      <c r="A17" s="116">
        <v>17</v>
      </c>
      <c r="B17" s="117" t="s">
        <v>104</v>
      </c>
      <c r="C17" s="118">
        <v>5.6416666666666675</v>
      </c>
    </row>
    <row r="18" spans="1:3" ht="18">
      <c r="A18" s="51">
        <v>18</v>
      </c>
      <c r="B18" s="83" t="s">
        <v>136</v>
      </c>
      <c r="C18" s="47">
        <v>0</v>
      </c>
    </row>
    <row r="19" spans="1:3" ht="18">
      <c r="A19" s="51">
        <v>19</v>
      </c>
      <c r="B19" s="83" t="s">
        <v>116</v>
      </c>
      <c r="C19" s="47">
        <v>0</v>
      </c>
    </row>
    <row r="20" spans="1:3" ht="18">
      <c r="A20" s="51">
        <v>20</v>
      </c>
      <c r="B20" s="83" t="s">
        <v>137</v>
      </c>
      <c r="C20" s="47">
        <v>0</v>
      </c>
    </row>
    <row r="21" spans="1:3" ht="18">
      <c r="A21" s="51">
        <v>21</v>
      </c>
      <c r="B21" s="83" t="s">
        <v>139</v>
      </c>
      <c r="C21" s="47">
        <v>0</v>
      </c>
    </row>
    <row r="22" spans="1:3" ht="18">
      <c r="A22" s="51">
        <v>22</v>
      </c>
      <c r="B22" s="71"/>
      <c r="C22" s="47">
        <v>0</v>
      </c>
    </row>
    <row r="23" spans="1:3" ht="18">
      <c r="A23" s="51">
        <v>23</v>
      </c>
      <c r="B23" s="56"/>
      <c r="C23" s="57"/>
    </row>
    <row r="24" spans="1:3" ht="18">
      <c r="A24" s="51">
        <v>24</v>
      </c>
      <c r="B24" s="56"/>
      <c r="C24" s="57"/>
    </row>
    <row r="25" spans="1:3" ht="18">
      <c r="A25" s="51">
        <v>25</v>
      </c>
      <c r="B25" s="56"/>
      <c r="C25" s="57"/>
    </row>
    <row r="26" spans="1:3" ht="18">
      <c r="A26" s="51">
        <v>26</v>
      </c>
      <c r="B26" s="52"/>
      <c r="C26" s="53"/>
    </row>
    <row r="27" ht="18">
      <c r="A27" s="51">
        <v>27</v>
      </c>
    </row>
    <row r="28" ht="18">
      <c r="A28" s="51">
        <v>28</v>
      </c>
    </row>
    <row r="29" ht="18">
      <c r="A29" s="51">
        <v>29</v>
      </c>
    </row>
    <row r="30" ht="18">
      <c r="A30" s="51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8">
      <selection activeCell="K36" sqref="K36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foglio00!B17</f>
        <v>Garbarino Christian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foglio00!D17</f>
        <v>7°K</v>
      </c>
      <c r="D11" s="4" t="s">
        <v>57</v>
      </c>
      <c r="E11" s="4"/>
      <c r="F11" s="7">
        <f>foglio00!K17</f>
        <v>6.191666666666667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6.4</v>
      </c>
      <c r="F19" s="97"/>
      <c r="G19" s="96">
        <v>6.3</v>
      </c>
      <c r="H19" s="97"/>
      <c r="I19" s="96">
        <v>6.3</v>
      </c>
      <c r="J19" s="97"/>
      <c r="K19" s="19">
        <f>SUM(E19+G19+I19)/3</f>
        <v>6.333333333333333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6.333333333333333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6.2</v>
      </c>
      <c r="F25" s="99"/>
      <c r="G25" s="99">
        <v>6.1</v>
      </c>
      <c r="H25" s="99"/>
      <c r="I25" s="99">
        <v>6</v>
      </c>
      <c r="J25" s="99"/>
      <c r="K25" s="19">
        <f aca="true" t="shared" si="0" ref="K25:K34">SUM(E25+G25+I25)/3</f>
        <v>6.1000000000000005</v>
      </c>
    </row>
    <row r="26" spans="1:11" ht="12.75">
      <c r="A26" s="7"/>
      <c r="B26" s="99" t="str">
        <f>Foglio1!B26</f>
        <v>IL-JANG</v>
      </c>
      <c r="C26" s="99"/>
      <c r="D26" s="99"/>
      <c r="E26" s="96">
        <v>6.2</v>
      </c>
      <c r="F26" s="97"/>
      <c r="G26" s="96">
        <v>6</v>
      </c>
      <c r="H26" s="97"/>
      <c r="I26" s="96">
        <v>6</v>
      </c>
      <c r="J26" s="97"/>
      <c r="K26" s="19">
        <f t="shared" si="0"/>
        <v>6.066666666666666</v>
      </c>
    </row>
    <row r="27" spans="1:11" ht="12.75">
      <c r="A27" s="7"/>
      <c r="B27" s="99" t="str">
        <f>Foglio1!B27</f>
        <v>I-JANG</v>
      </c>
      <c r="C27" s="99"/>
      <c r="D27" s="99"/>
      <c r="E27" s="96">
        <v>5.9</v>
      </c>
      <c r="F27" s="97"/>
      <c r="G27" s="96">
        <v>5.8</v>
      </c>
      <c r="H27" s="97"/>
      <c r="I27" s="96">
        <v>5.5</v>
      </c>
      <c r="J27" s="97"/>
      <c r="K27" s="19">
        <f t="shared" si="0"/>
        <v>5.733333333333333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>
        <v>6.2</v>
      </c>
      <c r="F30" s="97"/>
      <c r="G30" s="96">
        <v>6.3</v>
      </c>
      <c r="H30" s="97"/>
      <c r="I30" s="96">
        <v>6.2</v>
      </c>
      <c r="J30" s="97"/>
      <c r="K30" s="19">
        <f t="shared" si="0"/>
        <v>6.233333333333333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AVERAGE(K26:K27,K30)</f>
        <v>6.011111111111112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94</v>
      </c>
      <c r="C39" s="102"/>
      <c r="D39" s="97"/>
      <c r="E39" s="96">
        <v>6.2</v>
      </c>
      <c r="F39" s="97"/>
      <c r="G39" s="96">
        <v>6.4</v>
      </c>
      <c r="H39" s="97"/>
      <c r="I39" s="96">
        <v>6.4</v>
      </c>
      <c r="J39" s="97"/>
      <c r="K39" s="19">
        <f>SUM(E39+G39+I39)/3</f>
        <v>6.333333333333333</v>
      </c>
    </row>
    <row r="40" spans="2:11" ht="12.75">
      <c r="B40" s="96" t="s">
        <v>93</v>
      </c>
      <c r="C40" s="102"/>
      <c r="D40" s="97"/>
      <c r="E40" s="96">
        <v>6.2</v>
      </c>
      <c r="F40" s="97"/>
      <c r="G40" s="96">
        <v>6.2</v>
      </c>
      <c r="H40" s="97"/>
      <c r="I40" s="96">
        <v>6.2</v>
      </c>
      <c r="J40" s="97"/>
      <c r="K40" s="19">
        <f>SUM(E40+G40+I40)/3</f>
        <v>6.2</v>
      </c>
    </row>
    <row r="41" spans="2:11" ht="12.75">
      <c r="B41" s="96" t="s">
        <v>95</v>
      </c>
      <c r="C41" s="102"/>
      <c r="D41" s="97"/>
      <c r="E41" s="96">
        <v>6.2</v>
      </c>
      <c r="F41" s="97"/>
      <c r="G41" s="96">
        <v>6.7</v>
      </c>
      <c r="H41" s="97"/>
      <c r="I41" s="96">
        <v>6.4</v>
      </c>
      <c r="J41" s="97"/>
      <c r="K41" s="19">
        <f>SUM(E41+G41+I41)/3</f>
        <v>6.433333333333334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6.322222222222223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6.8</v>
      </c>
      <c r="F46" s="97"/>
      <c r="G46" s="96">
        <v>7</v>
      </c>
      <c r="H46" s="97"/>
      <c r="I46" s="96">
        <v>7.3</v>
      </c>
      <c r="J46" s="97"/>
      <c r="K46" s="19">
        <f>SUM(E46+G46+I46)/3</f>
        <v>7.033333333333334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3.516666666666667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foglio00!K17</f>
        <v>6.191666666666667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2">
      <selection activeCell="E46" sqref="E46:F46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foglio00!B18</f>
        <v>Agrelli Gabriele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foglio00!D18</f>
        <v>10°K</v>
      </c>
      <c r="D11" s="4" t="s">
        <v>57</v>
      </c>
      <c r="E11" s="4"/>
      <c r="F11" s="7">
        <f>foglio00!K18</f>
        <v>6.107407407407408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</v>
      </c>
      <c r="F19" s="97"/>
      <c r="G19" s="96">
        <v>6.2</v>
      </c>
      <c r="H19" s="97"/>
      <c r="I19" s="96">
        <v>5.8</v>
      </c>
      <c r="J19" s="97"/>
      <c r="K19" s="19">
        <f>SUM(E19+G19+I19)/3</f>
        <v>6</v>
      </c>
    </row>
    <row r="20" spans="1:11" ht="12.75">
      <c r="A20" s="4"/>
      <c r="B20" s="96" t="s">
        <v>66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6.2</v>
      </c>
      <c r="F25" s="99"/>
      <c r="G25" s="99">
        <v>6</v>
      </c>
      <c r="H25" s="99"/>
      <c r="I25" s="99">
        <v>6</v>
      </c>
      <c r="J25" s="99"/>
      <c r="K25" s="19">
        <f aca="true" t="shared" si="0" ref="K25:K34">SUM(E25+G25+I25)/3</f>
        <v>6.066666666666666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94</v>
      </c>
      <c r="C39" s="102"/>
      <c r="D39" s="97"/>
      <c r="E39" s="96">
        <v>6.1</v>
      </c>
      <c r="F39" s="97"/>
      <c r="G39" s="96">
        <v>6</v>
      </c>
      <c r="H39" s="97"/>
      <c r="I39" s="96">
        <v>6</v>
      </c>
      <c r="J39" s="97"/>
      <c r="K39" s="19">
        <f>SUM(E39+G39+I39)/3</f>
        <v>6.033333333333334</v>
      </c>
    </row>
    <row r="40" spans="2:11" ht="12.75">
      <c r="B40" s="96" t="s">
        <v>93</v>
      </c>
      <c r="C40" s="102"/>
      <c r="D40" s="97"/>
      <c r="E40" s="96">
        <v>6.5</v>
      </c>
      <c r="F40" s="97"/>
      <c r="G40" s="96">
        <v>6.7</v>
      </c>
      <c r="H40" s="97"/>
      <c r="I40" s="96">
        <v>6.3</v>
      </c>
      <c r="J40" s="97"/>
      <c r="K40" s="19">
        <f>SUM(E40+G40+I40)/3</f>
        <v>6.5</v>
      </c>
    </row>
    <row r="41" spans="2:11" ht="12.75">
      <c r="B41" s="96" t="s">
        <v>95</v>
      </c>
      <c r="C41" s="102"/>
      <c r="D41" s="97"/>
      <c r="E41" s="96">
        <v>6.2</v>
      </c>
      <c r="F41" s="97"/>
      <c r="G41" s="96">
        <v>6.3</v>
      </c>
      <c r="H41" s="97"/>
      <c r="I41" s="96">
        <v>6.2</v>
      </c>
      <c r="J41" s="97"/>
      <c r="K41" s="19">
        <f>SUM(E41+G41+I41)/3</f>
        <v>6.233333333333333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6.255555555555556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>
        <f>foglio00!O15</f>
        <v>0</v>
      </c>
      <c r="E54" s="101"/>
      <c r="G54" t="s">
        <v>30</v>
      </c>
      <c r="I54" s="5">
        <f>foglio00!K18</f>
        <v>6.107407407407408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2">
      <selection activeCell="I20" sqref="I20:J20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foglio00!B19</f>
        <v>Giannetta Mattia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foglio00!D19</f>
        <v>8°K</v>
      </c>
      <c r="D11" s="4" t="s">
        <v>57</v>
      </c>
      <c r="E11" s="4"/>
      <c r="F11" s="7">
        <f>foglio00!K19</f>
        <v>5.6416666666666675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</v>
      </c>
      <c r="F19" s="97"/>
      <c r="G19" s="96">
        <v>6</v>
      </c>
      <c r="H19" s="97"/>
      <c r="I19" s="96">
        <v>6</v>
      </c>
      <c r="J19" s="97"/>
      <c r="K19" s="19">
        <f>SUM(E19+G19+I19)/3</f>
        <v>6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</v>
      </c>
      <c r="F25" s="99"/>
      <c r="G25" s="99">
        <v>5</v>
      </c>
      <c r="H25" s="99"/>
      <c r="I25" s="99">
        <v>5.3</v>
      </c>
      <c r="J25" s="99"/>
      <c r="K25" s="19">
        <f aca="true" t="shared" si="0" ref="K25:K34">SUM(E25+G25+I25)/3</f>
        <v>5.433333333333334</v>
      </c>
    </row>
    <row r="26" spans="1:11" ht="12.75">
      <c r="A26" s="7"/>
      <c r="B26" s="99" t="str">
        <f>Foglio1!B26</f>
        <v>IL-JANG</v>
      </c>
      <c r="C26" s="99"/>
      <c r="D26" s="99"/>
      <c r="E26" s="96">
        <v>5.5</v>
      </c>
      <c r="F26" s="97"/>
      <c r="G26" s="96">
        <v>5</v>
      </c>
      <c r="H26" s="97"/>
      <c r="I26" s="96">
        <v>5</v>
      </c>
      <c r="J26" s="97"/>
      <c r="K26" s="19">
        <f t="shared" si="0"/>
        <v>5.166666666666667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5.166666666666667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96</v>
      </c>
      <c r="C39" s="102"/>
      <c r="D39" s="97"/>
      <c r="E39" s="96">
        <v>6</v>
      </c>
      <c r="F39" s="97"/>
      <c r="G39" s="96">
        <v>6</v>
      </c>
      <c r="H39" s="97"/>
      <c r="I39" s="96">
        <v>5.8</v>
      </c>
      <c r="J39" s="97"/>
      <c r="K39" s="19">
        <f>SUM(E39+G39+I39)/3</f>
        <v>5.933333333333334</v>
      </c>
    </row>
    <row r="40" spans="2:11" ht="12.75">
      <c r="B40" s="96" t="s">
        <v>97</v>
      </c>
      <c r="C40" s="102"/>
      <c r="D40" s="97"/>
      <c r="E40" s="96">
        <v>6.1</v>
      </c>
      <c r="F40" s="97"/>
      <c r="G40" s="96">
        <v>6</v>
      </c>
      <c r="H40" s="97"/>
      <c r="I40" s="96">
        <v>6</v>
      </c>
      <c r="J40" s="97"/>
      <c r="K40" s="19">
        <f>SUM(E40+G40+I40)/3</f>
        <v>6.033333333333334</v>
      </c>
    </row>
    <row r="41" spans="2:11" ht="12.75">
      <c r="B41" s="96" t="s">
        <v>98</v>
      </c>
      <c r="C41" s="102"/>
      <c r="D41" s="97"/>
      <c r="E41" s="96">
        <v>6</v>
      </c>
      <c r="F41" s="97"/>
      <c r="G41" s="96">
        <v>5.9</v>
      </c>
      <c r="H41" s="97"/>
      <c r="I41" s="96">
        <v>5.9</v>
      </c>
      <c r="J41" s="97"/>
      <c r="K41" s="19">
        <f>SUM(E41+G41+I41)/3</f>
        <v>5.933333333333334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5.966666666666668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6.4</v>
      </c>
      <c r="F46" s="97"/>
      <c r="G46" s="96">
        <v>6.2</v>
      </c>
      <c r="H46" s="97"/>
      <c r="I46" s="96">
        <v>6.1</v>
      </c>
      <c r="J46" s="97"/>
      <c r="K46" s="19">
        <f>SUM(E46+G46+I46)/3</f>
        <v>6.233333333333334</v>
      </c>
    </row>
    <row r="47" spans="2:11" ht="12.75">
      <c r="B47" s="99" t="s">
        <v>27</v>
      </c>
      <c r="C47" s="99"/>
      <c r="D47" s="99"/>
      <c r="E47" s="96">
        <v>6.4</v>
      </c>
      <c r="F47" s="97"/>
      <c r="G47" s="96">
        <v>6.2</v>
      </c>
      <c r="H47" s="97"/>
      <c r="I47" s="96">
        <v>6.1</v>
      </c>
      <c r="J47" s="97"/>
      <c r="K47" s="19">
        <f>SUM(E47+G47+I47)/3</f>
        <v>6.233333333333334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6.233333333333334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foglio00!K19</f>
        <v>5.6416666666666675</v>
      </c>
      <c r="J54" t="s">
        <v>31</v>
      </c>
    </row>
    <row r="56" spans="4:5" ht="12.75">
      <c r="D56" s="105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2">
      <selection activeCell="K36" sqref="K36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foglio00!B20</f>
        <v>Colombo Francesco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foglio00!D20</f>
        <v>7°K</v>
      </c>
      <c r="D11" s="4" t="s">
        <v>57</v>
      </c>
      <c r="E11" s="4"/>
      <c r="F11" s="7">
        <f>foglio00!K20</f>
        <v>6.138888888888888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6.3</v>
      </c>
      <c r="F19" s="97"/>
      <c r="G19" s="96">
        <v>6.1</v>
      </c>
      <c r="H19" s="97"/>
      <c r="I19" s="96">
        <v>6</v>
      </c>
      <c r="J19" s="97"/>
      <c r="K19" s="19">
        <f>SUM(E19+G19+I19)/3</f>
        <v>6.133333333333333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6.133333333333333</v>
      </c>
    </row>
    <row r="22" ht="12.75">
      <c r="A22" s="4"/>
    </row>
    <row r="23" spans="1:13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  <c r="M23" s="38"/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6.3</v>
      </c>
      <c r="F25" s="99"/>
      <c r="G25" s="99">
        <v>6.1</v>
      </c>
      <c r="H25" s="99"/>
      <c r="I25" s="99">
        <v>6.2</v>
      </c>
      <c r="J25" s="99"/>
      <c r="K25" s="19">
        <f aca="true" t="shared" si="0" ref="K25:K34">SUM(E25+G25+I25)/3</f>
        <v>6.199999999999999</v>
      </c>
    </row>
    <row r="26" spans="1:11" ht="12.75">
      <c r="A26" s="7"/>
      <c r="B26" s="99" t="str">
        <f>Foglio1!B26</f>
        <v>IL-JANG</v>
      </c>
      <c r="C26" s="99"/>
      <c r="D26" s="99"/>
      <c r="E26" s="96">
        <v>6.2</v>
      </c>
      <c r="F26" s="97"/>
      <c r="G26" s="96">
        <v>5.9</v>
      </c>
      <c r="H26" s="97"/>
      <c r="I26" s="96">
        <v>6</v>
      </c>
      <c r="J26" s="97"/>
      <c r="K26" s="19">
        <f t="shared" si="0"/>
        <v>6.033333333333334</v>
      </c>
    </row>
    <row r="27" spans="1:11" ht="12.75">
      <c r="A27" s="7"/>
      <c r="B27" s="99" t="str">
        <f>Foglio1!B27</f>
        <v>I-JANG</v>
      </c>
      <c r="C27" s="99"/>
      <c r="D27" s="99"/>
      <c r="E27" s="96">
        <v>6.2</v>
      </c>
      <c r="F27" s="97"/>
      <c r="G27" s="96">
        <v>6</v>
      </c>
      <c r="H27" s="97"/>
      <c r="I27" s="96">
        <v>5.8</v>
      </c>
      <c r="J27" s="97"/>
      <c r="K27" s="19">
        <f t="shared" si="0"/>
        <v>6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>
        <v>6</v>
      </c>
      <c r="F30" s="97"/>
      <c r="G30" s="96">
        <v>6.1</v>
      </c>
      <c r="H30" s="97"/>
      <c r="I30" s="96">
        <v>6.2</v>
      </c>
      <c r="J30" s="97"/>
      <c r="K30" s="19">
        <f t="shared" si="0"/>
        <v>6.1000000000000005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AVERAGE(K26:K27,K30)</f>
        <v>6.044444444444445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/>
      <c r="C39" s="102"/>
      <c r="D39" s="97"/>
      <c r="E39" s="96">
        <v>6.2</v>
      </c>
      <c r="F39" s="97"/>
      <c r="G39" s="96">
        <v>6.2</v>
      </c>
      <c r="H39" s="97"/>
      <c r="I39" s="96">
        <v>6.4</v>
      </c>
      <c r="J39" s="97"/>
      <c r="K39" s="19">
        <f>SUM(E39+G39+I39)/3</f>
        <v>6.266666666666667</v>
      </c>
    </row>
    <row r="40" spans="2:11" ht="12.75">
      <c r="B40" s="96"/>
      <c r="C40" s="102"/>
      <c r="D40" s="97"/>
      <c r="E40" s="96">
        <v>6.2</v>
      </c>
      <c r="F40" s="97"/>
      <c r="G40" s="96">
        <v>6.1</v>
      </c>
      <c r="H40" s="97"/>
      <c r="I40" s="96">
        <v>6.1</v>
      </c>
      <c r="J40" s="97"/>
      <c r="K40" s="19">
        <f>SUM(E40+G40+I40)/3</f>
        <v>6.133333333333333</v>
      </c>
    </row>
    <row r="41" spans="2:11" ht="12.75">
      <c r="B41" s="96"/>
      <c r="C41" s="102"/>
      <c r="D41" s="97"/>
      <c r="E41" s="96">
        <v>6.2</v>
      </c>
      <c r="F41" s="97"/>
      <c r="G41" s="96">
        <v>6.2</v>
      </c>
      <c r="H41" s="97"/>
      <c r="I41" s="96">
        <v>6</v>
      </c>
      <c r="J41" s="97"/>
      <c r="K41" s="19">
        <f>SUM(E41+G41+I41)/3</f>
        <v>6.133333333333333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6.177777777777777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6.4</v>
      </c>
      <c r="F46" s="97"/>
      <c r="G46" s="96">
        <v>6.2</v>
      </c>
      <c r="H46" s="97"/>
      <c r="I46" s="96">
        <v>6.4</v>
      </c>
      <c r="J46" s="97"/>
      <c r="K46" s="19">
        <f>SUM(E46+G46+I46)/3</f>
        <v>6.333333333333333</v>
      </c>
    </row>
    <row r="47" spans="2:11" ht="12.75">
      <c r="B47" s="99" t="s">
        <v>27</v>
      </c>
      <c r="C47" s="99"/>
      <c r="D47" s="99"/>
      <c r="E47" s="96">
        <v>6.3</v>
      </c>
      <c r="F47" s="97"/>
      <c r="G47" s="96">
        <v>6.4</v>
      </c>
      <c r="H47" s="97"/>
      <c r="I47" s="96">
        <v>6.4</v>
      </c>
      <c r="J47" s="97"/>
      <c r="K47" s="19">
        <f>SUM(E47+G47+I47)/3</f>
        <v>6.366666666666667</v>
      </c>
    </row>
    <row r="48" spans="5:11" ht="12.75">
      <c r="E48" s="4"/>
      <c r="F48" s="4"/>
      <c r="G48" s="4"/>
      <c r="H48" s="4"/>
      <c r="I48" s="4"/>
      <c r="J48" s="4"/>
      <c r="K48" s="32">
        <f>AVERAGE(K46)</f>
        <v>6.333333333333333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foglio00!K20</f>
        <v>6.138888888888888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2">
      <selection activeCell="K36" sqref="K36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foglio00!B21</f>
        <v>Guarini Alessandro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foglio00!D21</f>
        <v>10°K</v>
      </c>
      <c r="D11" s="4" t="s">
        <v>57</v>
      </c>
      <c r="E11" s="4"/>
      <c r="F11" s="7">
        <f>foglio00!K21</f>
        <v>0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3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>SUM(E34+G34+I34)/3</f>
        <v>0</v>
      </c>
    </row>
    <row r="35" ht="12.75">
      <c r="K35" s="32">
        <f>AVERAGE(K26)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96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">
        <v>97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">
        <v>98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AVERAGE(K39:K40)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foglio00!K21</f>
        <v>0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8">
      <selection activeCell="K22" sqref="K22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foglio00!B22</f>
        <v>Frisone Alessandro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foglio00!D22</f>
        <v>6°K</v>
      </c>
      <c r="D11" s="4" t="s">
        <v>57</v>
      </c>
      <c r="E11" s="4"/>
      <c r="F11" s="7">
        <f>foglio00!K22</f>
        <v>0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/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AVERAGE(K19:K20)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6"/>
      <c r="F25" s="97"/>
      <c r="G25" s="96"/>
      <c r="H25" s="97"/>
      <c r="I25" s="96"/>
      <c r="J25" s="97"/>
      <c r="K25" s="19">
        <f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>SUM(E26+G26+I26)/3</f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aca="true" t="shared" si="0" ref="K27:K34">SUM(E27+G27+I27)/3</f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AVERAGE(K26:K30)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96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">
        <v>97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106" t="s">
        <v>127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foglio00!K22</f>
        <v>0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8">
      <selection activeCell="E46" sqref="E46:J47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>
        <f>foglio00!B23</f>
        <v>0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foglio00!D23</f>
        <v>2°K</v>
      </c>
      <c r="D11" s="4" t="s">
        <v>57</v>
      </c>
      <c r="E11" s="4"/>
      <c r="F11" s="7">
        <f>foglio00!K23</f>
        <v>0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0</v>
      </c>
    </row>
    <row r="22" ht="12.75">
      <c r="A22" s="4"/>
    </row>
    <row r="23" spans="1:13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  <c r="M23" s="38"/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AVERAGE(K26:K33)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96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">
        <v>97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">
        <v>98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foglio00!K23</f>
        <v>0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6">
      <selection activeCell="N42" sqref="N42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foglio00!B24</f>
        <v>Marella Giada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foglio00!D24</f>
        <v>4°K</v>
      </c>
      <c r="D11" s="4" t="s">
        <v>57</v>
      </c>
      <c r="E11" s="4"/>
      <c r="F11" s="7">
        <f>foglio00!K24</f>
        <v>6.751388888888889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6.8</v>
      </c>
      <c r="F19" s="97"/>
      <c r="G19" s="96">
        <v>7.1</v>
      </c>
      <c r="H19" s="97"/>
      <c r="I19" s="96">
        <v>6.8</v>
      </c>
      <c r="J19" s="97"/>
      <c r="K19" s="19">
        <f>SUM(E19+G19+I19)/3</f>
        <v>6.8999999999999995</v>
      </c>
    </row>
    <row r="20" spans="1:11" ht="12.75">
      <c r="A20" s="4"/>
      <c r="B20" s="96" t="str">
        <f>Foglio1!B20</f>
        <v>TECNICHE FOND. 8/10</v>
      </c>
      <c r="C20" s="102"/>
      <c r="D20" s="97"/>
      <c r="E20" s="96">
        <v>6.8</v>
      </c>
      <c r="F20" s="97"/>
      <c r="G20" s="96">
        <v>7</v>
      </c>
      <c r="H20" s="97"/>
      <c r="I20" s="96">
        <v>6.7</v>
      </c>
      <c r="J20" s="97"/>
      <c r="K20" s="19">
        <f>SUM(E20+G20+I20)/3</f>
        <v>6.833333333333333</v>
      </c>
    </row>
    <row r="21" spans="1:11" ht="12.75">
      <c r="A21" s="4"/>
      <c r="K21" s="32">
        <f>AVERAGE(K19:K20)</f>
        <v>6.866666666666666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6.8</v>
      </c>
      <c r="F25" s="99"/>
      <c r="G25" s="99">
        <v>7</v>
      </c>
      <c r="H25" s="99"/>
      <c r="I25" s="99">
        <v>6.9</v>
      </c>
      <c r="J25" s="99"/>
      <c r="K25" s="19">
        <f aca="true" t="shared" si="0" ref="K25:K34">SUM(E25+G25+I25)/3</f>
        <v>6.900000000000001</v>
      </c>
    </row>
    <row r="26" spans="1:11" ht="12.75">
      <c r="A26" s="7"/>
      <c r="B26" s="99" t="str">
        <f>Foglio1!B26</f>
        <v>IL-JANG</v>
      </c>
      <c r="C26" s="99"/>
      <c r="D26" s="99"/>
      <c r="E26" s="96">
        <v>6.8</v>
      </c>
      <c r="F26" s="97"/>
      <c r="G26" s="96">
        <v>6.9</v>
      </c>
      <c r="H26" s="97"/>
      <c r="I26" s="96">
        <v>7.1</v>
      </c>
      <c r="J26" s="97"/>
      <c r="K26" s="19">
        <f t="shared" si="0"/>
        <v>6.933333333333333</v>
      </c>
    </row>
    <row r="27" spans="1:11" ht="12.75">
      <c r="A27" s="7"/>
      <c r="B27" s="99" t="str">
        <f>Foglio1!B27</f>
        <v>I-JANG</v>
      </c>
      <c r="C27" s="99"/>
      <c r="D27" s="99"/>
      <c r="E27" s="96">
        <v>6.7</v>
      </c>
      <c r="F27" s="97"/>
      <c r="G27" s="96">
        <v>7</v>
      </c>
      <c r="H27" s="97"/>
      <c r="I27" s="96">
        <v>6.7</v>
      </c>
      <c r="J27" s="97"/>
      <c r="K27" s="19">
        <f t="shared" si="0"/>
        <v>6.8</v>
      </c>
    </row>
    <row r="28" spans="1:11" ht="12.75">
      <c r="A28" s="7"/>
      <c r="B28" s="99" t="str">
        <f>Foglio1!B28</f>
        <v>SAM-JANG</v>
      </c>
      <c r="C28" s="99"/>
      <c r="D28" s="99"/>
      <c r="E28" s="96">
        <v>6.7</v>
      </c>
      <c r="F28" s="97"/>
      <c r="G28" s="96">
        <v>6.8</v>
      </c>
      <c r="H28" s="97"/>
      <c r="I28" s="96">
        <v>6.9</v>
      </c>
      <c r="J28" s="97"/>
      <c r="K28" s="19">
        <f t="shared" si="0"/>
        <v>6.8</v>
      </c>
    </row>
    <row r="29" spans="1:11" ht="12.75">
      <c r="A29" s="7"/>
      <c r="B29" s="99" t="str">
        <f>Foglio1!B29</f>
        <v>SA-JANG</v>
      </c>
      <c r="C29" s="99"/>
      <c r="D29" s="99"/>
      <c r="E29" s="96">
        <v>6.8</v>
      </c>
      <c r="F29" s="97"/>
      <c r="G29" s="96">
        <v>6.7</v>
      </c>
      <c r="H29" s="97"/>
      <c r="I29" s="96">
        <v>6.6</v>
      </c>
      <c r="J29" s="97"/>
      <c r="K29" s="19">
        <f t="shared" si="0"/>
        <v>6.7</v>
      </c>
    </row>
    <row r="30" spans="1:11" ht="12.75">
      <c r="A30" s="7"/>
      <c r="B30" s="99" t="str">
        <f>Foglio1!B30</f>
        <v>O-JANG</v>
      </c>
      <c r="C30" s="99"/>
      <c r="D30" s="99"/>
      <c r="E30" s="96">
        <v>6.6</v>
      </c>
      <c r="F30" s="97"/>
      <c r="G30" s="96">
        <v>6.5</v>
      </c>
      <c r="H30" s="97"/>
      <c r="I30" s="96">
        <v>6.3</v>
      </c>
      <c r="J30" s="97"/>
      <c r="K30" s="19">
        <f t="shared" si="0"/>
        <v>6.466666666666666</v>
      </c>
    </row>
    <row r="31" spans="1:11" ht="12.75">
      <c r="A31" s="7"/>
      <c r="B31" s="99" t="str">
        <f>Foglio1!B31</f>
        <v>YOOK-JANG</v>
      </c>
      <c r="C31" s="99"/>
      <c r="D31" s="99"/>
      <c r="E31" s="96">
        <v>6.5</v>
      </c>
      <c r="F31" s="97"/>
      <c r="G31" s="96">
        <v>6.3</v>
      </c>
      <c r="H31" s="97"/>
      <c r="I31" s="96">
        <v>6</v>
      </c>
      <c r="J31" s="97"/>
      <c r="K31" s="19">
        <f t="shared" si="0"/>
        <v>6.266666666666667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AVERAGE(K26:K31)</f>
        <v>6.6611111111111105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96</v>
      </c>
      <c r="C39" s="102"/>
      <c r="D39" s="97"/>
      <c r="E39" s="96">
        <v>6.7</v>
      </c>
      <c r="F39" s="97"/>
      <c r="G39" s="96">
        <v>6.8</v>
      </c>
      <c r="H39" s="97"/>
      <c r="I39" s="96">
        <v>6.7</v>
      </c>
      <c r="J39" s="97"/>
      <c r="K39" s="19">
        <f>SUM(E39+G39+I39)/3</f>
        <v>6.733333333333333</v>
      </c>
    </row>
    <row r="40" spans="2:11" ht="12.75">
      <c r="B40" s="96" t="s">
        <v>97</v>
      </c>
      <c r="C40" s="102"/>
      <c r="D40" s="97"/>
      <c r="E40" s="96">
        <v>6.8</v>
      </c>
      <c r="F40" s="97"/>
      <c r="G40" s="96">
        <v>6.7</v>
      </c>
      <c r="H40" s="97"/>
      <c r="I40" s="96">
        <v>6.4</v>
      </c>
      <c r="J40" s="97"/>
      <c r="K40" s="19">
        <f>SUM(E40+G40+I40)/3</f>
        <v>6.633333333333333</v>
      </c>
    </row>
    <row r="41" spans="2:11" ht="12.75">
      <c r="B41" s="96" t="s">
        <v>98</v>
      </c>
      <c r="C41" s="102"/>
      <c r="D41" s="97"/>
      <c r="E41" s="96">
        <v>6.4</v>
      </c>
      <c r="F41" s="97"/>
      <c r="G41" s="96">
        <v>6.3</v>
      </c>
      <c r="H41" s="97"/>
      <c r="I41" s="96">
        <v>6.4</v>
      </c>
      <c r="J41" s="97"/>
      <c r="K41" s="19">
        <f>SUM(E41+G41+I41)/3</f>
        <v>6.366666666666667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6.577777777777778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6.5</v>
      </c>
      <c r="F46" s="97"/>
      <c r="G46" s="96">
        <v>6.6</v>
      </c>
      <c r="H46" s="97"/>
      <c r="I46" s="96">
        <v>6.4</v>
      </c>
      <c r="J46" s="97"/>
      <c r="K46" s="19">
        <f>SUM(E46+G46+I46)/3</f>
        <v>6.5</v>
      </c>
    </row>
    <row r="47" spans="2:11" ht="12.75">
      <c r="B47" s="99" t="s">
        <v>27</v>
      </c>
      <c r="C47" s="99"/>
      <c r="D47" s="99"/>
      <c r="E47" s="96">
        <v>6.5</v>
      </c>
      <c r="F47" s="97"/>
      <c r="G47" s="96">
        <v>6.6</v>
      </c>
      <c r="H47" s="97"/>
      <c r="I47" s="96">
        <v>6.4</v>
      </c>
      <c r="J47" s="97"/>
      <c r="K47" s="19">
        <f>SUM(E47+G47+I47)/3</f>
        <v>6.5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6.5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>
        <f>foglio00!O16</f>
        <v>0</v>
      </c>
      <c r="E54" s="101"/>
      <c r="G54" t="s">
        <v>30</v>
      </c>
      <c r="I54" s="5">
        <f>foglio00!K24</f>
        <v>6.751388888888889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6">
      <selection activeCell="N46" sqref="N46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foglio00!B25</f>
        <v>Marella Lea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foglio00!D25</f>
        <v>4°K</v>
      </c>
      <c r="D11" s="4" t="s">
        <v>57</v>
      </c>
      <c r="E11" s="4"/>
      <c r="F11" s="7">
        <f>foglio00!K25</f>
        <v>6.706666666666666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6.7</v>
      </c>
      <c r="F19" s="97"/>
      <c r="G19" s="96">
        <v>7</v>
      </c>
      <c r="H19" s="97"/>
      <c r="I19" s="96">
        <v>6.7</v>
      </c>
      <c r="J19" s="97"/>
      <c r="K19" s="19">
        <f>SUM(E19+G19+I19)/3</f>
        <v>6.8</v>
      </c>
    </row>
    <row r="20" spans="1:11" ht="12.75">
      <c r="A20" s="4"/>
      <c r="B20" s="96" t="str">
        <f>Foglio1!B20</f>
        <v>TECNICHE FOND. 8/10</v>
      </c>
      <c r="C20" s="102"/>
      <c r="D20" s="97"/>
      <c r="E20" s="96">
        <v>6.7</v>
      </c>
      <c r="F20" s="97"/>
      <c r="G20" s="96">
        <v>6.9</v>
      </c>
      <c r="H20" s="97"/>
      <c r="I20" s="96">
        <v>6.6</v>
      </c>
      <c r="J20" s="97"/>
      <c r="K20" s="19">
        <f>SUM(E20+G20+I20)/3</f>
        <v>6.733333333333334</v>
      </c>
    </row>
    <row r="21" spans="1:11" ht="12.75">
      <c r="A21" s="4"/>
      <c r="K21" s="32">
        <f>AVERAGE(K19:K20)</f>
        <v>6.7666666666666675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107" t="s">
        <v>71</v>
      </c>
      <c r="C25" s="99"/>
      <c r="D25" s="99"/>
      <c r="E25" s="99">
        <v>6.8</v>
      </c>
      <c r="F25" s="99"/>
      <c r="G25" s="99">
        <v>7</v>
      </c>
      <c r="H25" s="99"/>
      <c r="I25" s="99">
        <v>6.7</v>
      </c>
      <c r="J25" s="99"/>
      <c r="K25" s="19">
        <f aca="true" t="shared" si="0" ref="K25:K34">SUM(E25+G25+I25)/3</f>
        <v>6.833333333333333</v>
      </c>
    </row>
    <row r="26" spans="1:11" ht="12.75">
      <c r="A26" s="7"/>
      <c r="B26" s="99" t="str">
        <f>Foglio1!B26</f>
        <v>IL-JANG</v>
      </c>
      <c r="C26" s="99"/>
      <c r="D26" s="99"/>
      <c r="E26" s="96">
        <v>6.8</v>
      </c>
      <c r="F26" s="97"/>
      <c r="G26" s="96">
        <v>7</v>
      </c>
      <c r="H26" s="97"/>
      <c r="I26" s="96">
        <v>6.9</v>
      </c>
      <c r="J26" s="97"/>
      <c r="K26" s="19">
        <f t="shared" si="0"/>
        <v>6.900000000000001</v>
      </c>
    </row>
    <row r="27" spans="1:11" ht="12.75">
      <c r="A27" s="7"/>
      <c r="B27" s="99" t="str">
        <f>Foglio1!B27</f>
        <v>I-JANG</v>
      </c>
      <c r="C27" s="99"/>
      <c r="D27" s="99"/>
      <c r="E27" s="96">
        <v>6.5</v>
      </c>
      <c r="F27" s="97"/>
      <c r="G27" s="96">
        <v>6.9</v>
      </c>
      <c r="H27" s="97"/>
      <c r="I27" s="96">
        <v>6.8</v>
      </c>
      <c r="J27" s="97"/>
      <c r="K27" s="19">
        <f t="shared" si="0"/>
        <v>6.733333333333333</v>
      </c>
    </row>
    <row r="28" spans="1:11" ht="12.75">
      <c r="A28" s="7"/>
      <c r="B28" s="99" t="str">
        <f>Foglio1!B28</f>
        <v>SAM-JANG</v>
      </c>
      <c r="C28" s="99"/>
      <c r="D28" s="99"/>
      <c r="E28" s="96">
        <v>6.8</v>
      </c>
      <c r="F28" s="97"/>
      <c r="G28" s="96">
        <v>6.8</v>
      </c>
      <c r="H28" s="97"/>
      <c r="I28" s="96">
        <v>6.7</v>
      </c>
      <c r="J28" s="97"/>
      <c r="K28" s="19">
        <f t="shared" si="0"/>
        <v>6.766666666666667</v>
      </c>
    </row>
    <row r="29" spans="1:11" ht="12.75">
      <c r="A29" s="7"/>
      <c r="B29" s="99" t="str">
        <f>Foglio1!B29</f>
        <v>SA-JANG</v>
      </c>
      <c r="C29" s="99"/>
      <c r="D29" s="99"/>
      <c r="E29" s="96">
        <v>6.5</v>
      </c>
      <c r="F29" s="97"/>
      <c r="G29" s="96">
        <v>6.6</v>
      </c>
      <c r="H29" s="97"/>
      <c r="I29" s="96">
        <v>6.4</v>
      </c>
      <c r="J29" s="97"/>
      <c r="K29" s="19">
        <f t="shared" si="0"/>
        <v>6.5</v>
      </c>
    </row>
    <row r="30" spans="1:11" ht="12.75">
      <c r="A30" s="7"/>
      <c r="B30" s="99" t="str">
        <f>Foglio1!B30</f>
        <v>O-JANG</v>
      </c>
      <c r="C30" s="99"/>
      <c r="D30" s="99"/>
      <c r="E30" s="96">
        <v>6.7</v>
      </c>
      <c r="F30" s="97"/>
      <c r="G30" s="96">
        <v>6.5</v>
      </c>
      <c r="H30" s="97"/>
      <c r="I30" s="96">
        <v>6.1</v>
      </c>
      <c r="J30" s="97"/>
      <c r="K30" s="19">
        <f t="shared" si="0"/>
        <v>6.433333333333333</v>
      </c>
    </row>
    <row r="31" spans="1:11" ht="12.75">
      <c r="A31" s="7"/>
      <c r="B31" s="99" t="str">
        <f>Foglio1!B31</f>
        <v>YOOK-JANG</v>
      </c>
      <c r="C31" s="99"/>
      <c r="D31" s="99"/>
      <c r="E31" s="96">
        <v>6.6</v>
      </c>
      <c r="F31" s="97"/>
      <c r="G31" s="96">
        <v>6.3</v>
      </c>
      <c r="H31" s="97"/>
      <c r="I31" s="96">
        <v>6.1</v>
      </c>
      <c r="J31" s="97"/>
      <c r="K31" s="19">
        <f t="shared" si="0"/>
        <v>6.333333333333333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AVERAGE(K26:K31)</f>
        <v>6.611111111111112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92</v>
      </c>
      <c r="C39" s="102"/>
      <c r="D39" s="97"/>
      <c r="E39" s="96">
        <v>6.7</v>
      </c>
      <c r="F39" s="97"/>
      <c r="G39" s="96">
        <v>6.7</v>
      </c>
      <c r="H39" s="97"/>
      <c r="I39" s="96">
        <v>6.7</v>
      </c>
      <c r="J39" s="97"/>
      <c r="K39" s="19">
        <f>SUM(E39+G39+I39)/3</f>
        <v>6.7</v>
      </c>
    </row>
    <row r="40" spans="2:11" ht="12.75">
      <c r="B40" s="103" t="s">
        <v>93</v>
      </c>
      <c r="C40" s="102"/>
      <c r="D40" s="97"/>
      <c r="E40" s="96">
        <v>6.8</v>
      </c>
      <c r="F40" s="97"/>
      <c r="G40" s="96">
        <v>6.7</v>
      </c>
      <c r="H40" s="97"/>
      <c r="I40" s="96">
        <v>6.6</v>
      </c>
      <c r="J40" s="97"/>
      <c r="K40" s="19">
        <f>SUM(E40+G40+I40)/3</f>
        <v>6.7</v>
      </c>
    </row>
    <row r="41" spans="2:11" ht="12.75">
      <c r="B41" s="96" t="s">
        <v>91</v>
      </c>
      <c r="C41" s="102"/>
      <c r="D41" s="97"/>
      <c r="E41" s="96">
        <v>6.8</v>
      </c>
      <c r="F41" s="97"/>
      <c r="G41" s="96">
        <v>6.7</v>
      </c>
      <c r="H41" s="97"/>
      <c r="I41" s="96">
        <v>6.2</v>
      </c>
      <c r="J41" s="97"/>
      <c r="K41" s="19">
        <f>SUM(E41+G41+I41)/3</f>
        <v>6.566666666666666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6.655555555555556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6.7</v>
      </c>
      <c r="F46" s="97"/>
      <c r="G46" s="96">
        <v>6.7</v>
      </c>
      <c r="H46" s="97"/>
      <c r="I46" s="96">
        <v>6.6</v>
      </c>
      <c r="J46" s="97"/>
      <c r="K46" s="19">
        <f>SUM(E46+G46+I46)/3</f>
        <v>6.666666666666667</v>
      </c>
    </row>
    <row r="47" spans="2:11" ht="12.75">
      <c r="B47" s="99" t="s">
        <v>27</v>
      </c>
      <c r="C47" s="99"/>
      <c r="D47" s="99"/>
      <c r="E47" s="96">
        <v>6.7</v>
      </c>
      <c r="F47" s="97"/>
      <c r="G47" s="96">
        <v>6.7</v>
      </c>
      <c r="H47" s="97"/>
      <c r="I47" s="96">
        <v>6.6</v>
      </c>
      <c r="J47" s="97"/>
      <c r="K47" s="19">
        <f>SUM(E47+G47+I47)/3</f>
        <v>6.666666666666667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6.666666666666667</v>
      </c>
    </row>
    <row r="49" spans="5:13" ht="12.75">
      <c r="E49" s="4"/>
      <c r="F49" s="4"/>
      <c r="G49" s="4"/>
      <c r="H49" s="98"/>
      <c r="I49" s="98"/>
      <c r="J49" s="98"/>
      <c r="K49" s="98"/>
      <c r="L49" s="98"/>
      <c r="M49" s="98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>
        <f>foglio00!O17</f>
        <v>0</v>
      </c>
      <c r="E54" s="101"/>
      <c r="G54" t="s">
        <v>30</v>
      </c>
      <c r="I54" s="5">
        <f>foglio00!K25</f>
        <v>6.706666666666666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91">
    <mergeCell ref="L49:M49"/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  <mergeCell ref="H49:I49"/>
    <mergeCell ref="J49:K4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7">
      <selection activeCell="E48" sqref="E48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foglio00!B26</f>
        <v>De Martino Chiara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e">
        <f>foglio00!#REF!</f>
        <v>#REF!</v>
      </c>
      <c r="D11" s="4" t="s">
        <v>57</v>
      </c>
      <c r="E11" s="4"/>
      <c r="F11" s="7" t="str">
        <f>foglio00!D26</f>
        <v>3°K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6.5</v>
      </c>
      <c r="F19" s="97"/>
      <c r="G19" s="96">
        <v>6.8</v>
      </c>
      <c r="H19" s="97"/>
      <c r="I19" s="96">
        <v>6.9</v>
      </c>
      <c r="J19" s="97"/>
      <c r="K19" s="19">
        <f>SUM(E19+G19+I19)/3</f>
        <v>6.733333333333334</v>
      </c>
    </row>
    <row r="20" spans="1:11" ht="12.75">
      <c r="A20" s="4"/>
      <c r="B20" s="96" t="str">
        <f>Foglio1!B20</f>
        <v>TECNICHE FOND. 8/10</v>
      </c>
      <c r="C20" s="102"/>
      <c r="D20" s="97"/>
      <c r="E20" s="96">
        <v>6.3</v>
      </c>
      <c r="F20" s="97"/>
      <c r="G20" s="96">
        <v>6.8</v>
      </c>
      <c r="H20" s="97"/>
      <c r="I20" s="96">
        <v>6.5</v>
      </c>
      <c r="J20" s="97"/>
      <c r="K20" s="19">
        <f>SUM(E20+G20+I20)/3</f>
        <v>6.533333333333334</v>
      </c>
    </row>
    <row r="21" spans="1:11" ht="12.75">
      <c r="A21" s="4"/>
      <c r="K21" s="32">
        <f>AVERAGE(K20)</f>
        <v>6.533333333333334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6.5</v>
      </c>
      <c r="F25" s="99"/>
      <c r="G25" s="99">
        <v>6.7</v>
      </c>
      <c r="H25" s="99"/>
      <c r="I25" s="99">
        <v>6.4</v>
      </c>
      <c r="J25" s="99"/>
      <c r="K25" s="19">
        <f aca="true" t="shared" si="0" ref="K25:K34">SUM(E25+G25+I25)/3</f>
        <v>6.533333333333334</v>
      </c>
    </row>
    <row r="26" spans="1:11" ht="12.75">
      <c r="A26" s="7"/>
      <c r="B26" s="99" t="str">
        <f>Foglio1!B26</f>
        <v>IL-JANG</v>
      </c>
      <c r="C26" s="99"/>
      <c r="D26" s="99"/>
      <c r="E26" s="96">
        <v>6.4</v>
      </c>
      <c r="F26" s="97"/>
      <c r="G26" s="96">
        <v>6.7</v>
      </c>
      <c r="H26" s="97"/>
      <c r="I26" s="96">
        <v>6.7</v>
      </c>
      <c r="J26" s="97"/>
      <c r="K26" s="19">
        <f t="shared" si="0"/>
        <v>6.6000000000000005</v>
      </c>
    </row>
    <row r="27" spans="1:11" ht="12.75">
      <c r="A27" s="7"/>
      <c r="B27" s="99" t="str">
        <f>Foglio1!B27</f>
        <v>I-JANG</v>
      </c>
      <c r="C27" s="99"/>
      <c r="D27" s="99"/>
      <c r="E27" s="96">
        <v>6.6</v>
      </c>
      <c r="F27" s="97"/>
      <c r="G27" s="96">
        <v>7</v>
      </c>
      <c r="H27" s="97"/>
      <c r="I27" s="96">
        <v>6.8</v>
      </c>
      <c r="J27" s="97"/>
      <c r="K27" s="19">
        <f t="shared" si="0"/>
        <v>6.8</v>
      </c>
    </row>
    <row r="28" spans="1:11" ht="12.75">
      <c r="A28" s="7"/>
      <c r="B28" s="99" t="str">
        <f>Foglio1!B28</f>
        <v>SAM-JANG</v>
      </c>
      <c r="C28" s="99"/>
      <c r="D28" s="99"/>
      <c r="E28" s="96">
        <v>6.3</v>
      </c>
      <c r="F28" s="97"/>
      <c r="G28" s="96">
        <v>6.8</v>
      </c>
      <c r="H28" s="97"/>
      <c r="I28" s="96">
        <v>6.5</v>
      </c>
      <c r="J28" s="97"/>
      <c r="K28" s="19">
        <f t="shared" si="0"/>
        <v>6.533333333333334</v>
      </c>
    </row>
    <row r="29" spans="1:11" ht="12.75">
      <c r="A29" s="7"/>
      <c r="B29" s="99" t="str">
        <f>Foglio1!B29</f>
        <v>SA-JANG</v>
      </c>
      <c r="C29" s="99"/>
      <c r="D29" s="99"/>
      <c r="E29" s="96">
        <v>6.4</v>
      </c>
      <c r="F29" s="97"/>
      <c r="G29" s="96">
        <v>6.6</v>
      </c>
      <c r="H29" s="97"/>
      <c r="I29" s="96">
        <v>6.4</v>
      </c>
      <c r="J29" s="97"/>
      <c r="K29" s="19">
        <f t="shared" si="0"/>
        <v>6.466666666666666</v>
      </c>
    </row>
    <row r="30" spans="1:11" ht="12.75">
      <c r="A30" s="7"/>
      <c r="B30" s="99" t="str">
        <f>Foglio1!B30</f>
        <v>O-JANG</v>
      </c>
      <c r="C30" s="99"/>
      <c r="D30" s="99"/>
      <c r="E30" s="96">
        <v>6.5</v>
      </c>
      <c r="F30" s="97"/>
      <c r="G30" s="96">
        <v>6.6</v>
      </c>
      <c r="H30" s="97"/>
      <c r="I30" s="96">
        <v>6.4</v>
      </c>
      <c r="J30" s="97"/>
      <c r="K30" s="19">
        <f t="shared" si="0"/>
        <v>6.5</v>
      </c>
    </row>
    <row r="31" spans="1:11" ht="12.75">
      <c r="A31" s="7"/>
      <c r="B31" s="99" t="str">
        <f>Foglio1!B31</f>
        <v>YOOK-JANG</v>
      </c>
      <c r="C31" s="99"/>
      <c r="D31" s="99"/>
      <c r="E31" s="96">
        <v>6.4</v>
      </c>
      <c r="F31" s="97"/>
      <c r="G31" s="96">
        <v>6.3</v>
      </c>
      <c r="H31" s="97"/>
      <c r="I31" s="96">
        <v>6.5</v>
      </c>
      <c r="J31" s="97"/>
      <c r="K31" s="19">
        <f t="shared" si="0"/>
        <v>6.3999999999999995</v>
      </c>
    </row>
    <row r="32" spans="1:11" ht="12.75">
      <c r="A32" s="7"/>
      <c r="B32" s="99" t="str">
        <f>Foglio1!B32</f>
        <v>CIL-JANG</v>
      </c>
      <c r="C32" s="99"/>
      <c r="D32" s="99"/>
      <c r="E32" s="96">
        <v>6.5</v>
      </c>
      <c r="F32" s="97"/>
      <c r="G32" s="96">
        <v>6.8</v>
      </c>
      <c r="H32" s="97"/>
      <c r="I32" s="96">
        <v>6.3</v>
      </c>
      <c r="J32" s="97"/>
      <c r="K32" s="19">
        <f t="shared" si="0"/>
        <v>6.533333333333334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AVERAGE(K26:K32)</f>
        <v>6.547619047619047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96</v>
      </c>
      <c r="C39" s="102"/>
      <c r="D39" s="97"/>
      <c r="E39" s="96">
        <v>6.4</v>
      </c>
      <c r="F39" s="97"/>
      <c r="G39" s="106">
        <v>7</v>
      </c>
      <c r="H39" s="97"/>
      <c r="I39" s="96">
        <v>6.7</v>
      </c>
      <c r="J39" s="97"/>
      <c r="K39" s="19">
        <f>SUM(E39+G39+I39)/3</f>
        <v>6.7</v>
      </c>
    </row>
    <row r="40" spans="2:11" ht="12.75">
      <c r="B40" s="96" t="s">
        <v>97</v>
      </c>
      <c r="C40" s="102"/>
      <c r="D40" s="97"/>
      <c r="E40" s="96">
        <v>6.3</v>
      </c>
      <c r="F40" s="97"/>
      <c r="G40" s="96">
        <v>6.4</v>
      </c>
      <c r="H40" s="97"/>
      <c r="I40" s="96">
        <v>6.3</v>
      </c>
      <c r="J40" s="97"/>
      <c r="K40" s="19">
        <f>SUM(E40+G40+I40)/3</f>
        <v>6.333333333333333</v>
      </c>
    </row>
    <row r="41" spans="2:11" ht="12.75">
      <c r="B41" s="96" t="s">
        <v>98</v>
      </c>
      <c r="C41" s="102"/>
      <c r="D41" s="97"/>
      <c r="E41" s="96">
        <v>6.2</v>
      </c>
      <c r="F41" s="97"/>
      <c r="G41" s="96">
        <v>6.3</v>
      </c>
      <c r="H41" s="97"/>
      <c r="I41" s="96">
        <v>6.2</v>
      </c>
      <c r="J41" s="97"/>
      <c r="K41" s="19">
        <f>SUM(E41+G41+I41)/3</f>
        <v>6.233333333333333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6.422222222222222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6.4</v>
      </c>
      <c r="F46" s="97"/>
      <c r="G46" s="96">
        <v>6.6</v>
      </c>
      <c r="H46" s="97"/>
      <c r="I46" s="96">
        <v>6.5</v>
      </c>
      <c r="J46" s="97"/>
      <c r="K46" s="19">
        <f>SUM(E46+G46+I46)/3</f>
        <v>6.5</v>
      </c>
    </row>
    <row r="47" spans="2:11" ht="12.75">
      <c r="B47" s="99" t="s">
        <v>27</v>
      </c>
      <c r="C47" s="99"/>
      <c r="D47" s="99"/>
      <c r="E47" s="96">
        <v>6.4</v>
      </c>
      <c r="F47" s="97"/>
      <c r="G47" s="96">
        <v>6.6</v>
      </c>
      <c r="H47" s="97"/>
      <c r="I47" s="96">
        <v>6.6</v>
      </c>
      <c r="J47" s="97"/>
      <c r="K47" s="19">
        <f>SUM(E47+G47+I47)/3</f>
        <v>6.533333333333334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6.5166666666666675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 t="str">
        <f>foglio00!D26</f>
        <v>3°K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="106" zoomScaleNormal="106" zoomScalePageLayoutView="0" workbookViewId="0" topLeftCell="A20">
      <selection activeCell="M24" sqref="M24"/>
    </sheetView>
  </sheetViews>
  <sheetFormatPr defaultColWidth="9.140625" defaultRowHeight="12.75"/>
  <cols>
    <col min="1" max="1" width="4.140625" style="0" customWidth="1"/>
    <col min="2" max="2" width="17.28125" style="0" bestFit="1" customWidth="1"/>
    <col min="3" max="3" width="2.28125" style="0" customWidth="1"/>
    <col min="4" max="4" width="9.8515625" style="0" bestFit="1" customWidth="1"/>
    <col min="5" max="5" width="7.57421875" style="0" customWidth="1"/>
    <col min="6" max="6" width="7.7109375" style="0" customWidth="1"/>
    <col min="9" max="9" width="7.421875" style="0" customWidth="1"/>
    <col min="10" max="10" width="7.28125" style="0" customWidth="1"/>
    <col min="11" max="11" width="8.57421875" style="0" customWidth="1"/>
    <col min="12" max="12" width="10.28125" style="0" customWidth="1"/>
    <col min="13" max="13" width="10.421875" style="0" bestFit="1" customWidth="1"/>
    <col min="15" max="15" width="11.7109375" style="0" customWidth="1"/>
  </cols>
  <sheetData>
    <row r="2" spans="2:13" ht="12.75">
      <c r="B2" s="94" t="s">
        <v>130</v>
      </c>
      <c r="C2" s="94"/>
      <c r="D2" s="94"/>
      <c r="E2" s="94"/>
      <c r="F2" s="20"/>
      <c r="J2" s="94" t="s">
        <v>39</v>
      </c>
      <c r="K2" s="94"/>
      <c r="L2" s="94"/>
      <c r="M2" s="94"/>
    </row>
    <row r="4" spans="1:13" ht="23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2.75">
      <c r="A5" s="94" t="s">
        <v>40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2.75">
      <c r="A6" s="94" t="s">
        <v>41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0" ht="12.75">
      <c r="B7" s="1"/>
      <c r="C7" s="1"/>
      <c r="D7" s="1"/>
      <c r="E7" s="1"/>
      <c r="F7" s="1"/>
      <c r="G7" s="1"/>
      <c r="H7" s="1"/>
      <c r="I7" s="1"/>
      <c r="J7" s="1"/>
    </row>
    <row r="8" spans="2:15" ht="12.75">
      <c r="B8" s="21" t="s">
        <v>42</v>
      </c>
      <c r="C8" s="3"/>
      <c r="D8" s="22" t="s">
        <v>43</v>
      </c>
      <c r="E8" s="23" t="s">
        <v>44</v>
      </c>
      <c r="F8" s="22" t="s">
        <v>45</v>
      </c>
      <c r="G8" s="24" t="s">
        <v>46</v>
      </c>
      <c r="H8" s="22" t="s">
        <v>47</v>
      </c>
      <c r="I8" s="25" t="s">
        <v>48</v>
      </c>
      <c r="J8" s="22" t="s">
        <v>49</v>
      </c>
      <c r="K8" s="26" t="s">
        <v>43</v>
      </c>
      <c r="L8" s="33" t="s">
        <v>62</v>
      </c>
      <c r="M8" s="81" t="s">
        <v>122</v>
      </c>
      <c r="N8" s="24"/>
      <c r="O8" s="24"/>
    </row>
    <row r="9" spans="2:15" ht="12.75">
      <c r="B9" s="27"/>
      <c r="C9" s="1"/>
      <c r="D9" s="28" t="s">
        <v>50</v>
      </c>
      <c r="E9" s="29"/>
      <c r="F9" s="28" t="s">
        <v>51</v>
      </c>
      <c r="G9" s="29"/>
      <c r="H9" s="28" t="s">
        <v>52</v>
      </c>
      <c r="I9" s="29"/>
      <c r="J9" s="28" t="s">
        <v>53</v>
      </c>
      <c r="K9" s="30" t="s">
        <v>54</v>
      </c>
      <c r="L9" s="6"/>
      <c r="O9" s="37"/>
    </row>
    <row r="10" spans="1:15" ht="24.75" customHeight="1">
      <c r="A10">
        <v>1</v>
      </c>
      <c r="B10" s="71" t="s">
        <v>115</v>
      </c>
      <c r="C10" s="74"/>
      <c r="D10" s="77" t="s">
        <v>123</v>
      </c>
      <c r="E10" s="47">
        <f>Foglio1!K21</f>
        <v>6.433333333333333</v>
      </c>
      <c r="F10" s="47">
        <f>Foglio1!K25</f>
        <v>6.433333333333334</v>
      </c>
      <c r="G10" s="47">
        <f>Foglio1!K35</f>
        <v>6.411111111111111</v>
      </c>
      <c r="H10" s="47">
        <f>Foglio1!K42</f>
        <v>6.2555555555555555</v>
      </c>
      <c r="I10" s="47">
        <f>Foglio1!K48</f>
        <v>6.366666666666666</v>
      </c>
      <c r="J10" s="47">
        <f aca="true" t="shared" si="0" ref="J10:J16">AVERAGE(E10:F10,G10:H10)</f>
        <v>6.383333333333334</v>
      </c>
      <c r="K10" s="108">
        <f aca="true" t="shared" si="1" ref="K10:K31">SUM(J10)</f>
        <v>6.383333333333334</v>
      </c>
      <c r="L10" s="48"/>
      <c r="M10" s="82"/>
      <c r="N10" s="41"/>
      <c r="O10" s="72"/>
    </row>
    <row r="11" spans="1:15" ht="24.75" customHeight="1">
      <c r="A11">
        <v>2</v>
      </c>
      <c r="B11" s="71" t="s">
        <v>105</v>
      </c>
      <c r="C11" s="74"/>
      <c r="D11" s="46" t="s">
        <v>117</v>
      </c>
      <c r="E11" s="47">
        <f>Foglio2!K21</f>
        <v>6.133333333333333</v>
      </c>
      <c r="F11" s="47">
        <f>Foglio2!K25</f>
        <v>5.566666666666667</v>
      </c>
      <c r="G11" s="47">
        <f>Foglio2!K35</f>
        <v>6.2</v>
      </c>
      <c r="H11" s="47">
        <f>Foglio2!K42</f>
        <v>6.222222222222222</v>
      </c>
      <c r="I11" s="47">
        <f>Foglio2!K48</f>
        <v>6.466666666666666</v>
      </c>
      <c r="J11" s="47">
        <f t="shared" si="0"/>
        <v>6.030555555555555</v>
      </c>
      <c r="K11" s="108">
        <f t="shared" si="1"/>
        <v>6.030555555555555</v>
      </c>
      <c r="L11" s="48"/>
      <c r="M11" s="82">
        <v>15</v>
      </c>
      <c r="N11" s="41"/>
      <c r="O11" s="72"/>
    </row>
    <row r="12" spans="1:15" ht="24.75" customHeight="1">
      <c r="A12">
        <v>3</v>
      </c>
      <c r="B12" s="83" t="s">
        <v>136</v>
      </c>
      <c r="C12" s="85"/>
      <c r="D12" s="77" t="s">
        <v>118</v>
      </c>
      <c r="E12" s="47">
        <f>Foglio3!K21</f>
        <v>0</v>
      </c>
      <c r="F12" s="47">
        <f>Foglio3!K25</f>
        <v>0</v>
      </c>
      <c r="G12" s="47">
        <f>Foglio3!K35</f>
        <v>0</v>
      </c>
      <c r="H12" s="47">
        <f>Foglio3!K42</f>
        <v>0</v>
      </c>
      <c r="I12" s="47">
        <f>Foglio3!K48</f>
        <v>0</v>
      </c>
      <c r="J12" s="47">
        <f t="shared" si="0"/>
        <v>0</v>
      </c>
      <c r="K12" s="108">
        <f t="shared" si="1"/>
        <v>0</v>
      </c>
      <c r="L12" s="48"/>
      <c r="M12" s="82"/>
      <c r="N12" s="41"/>
      <c r="O12" s="72"/>
    </row>
    <row r="13" spans="1:15" ht="24.75" customHeight="1">
      <c r="A13">
        <v>4</v>
      </c>
      <c r="B13" s="86" t="s">
        <v>113</v>
      </c>
      <c r="C13" s="87"/>
      <c r="D13" s="88" t="s">
        <v>117</v>
      </c>
      <c r="E13" s="89">
        <f>Foglio4!K21</f>
        <v>6.966666666666668</v>
      </c>
      <c r="F13" s="89">
        <f>Foglio4!K25</f>
        <v>7.033333333333334</v>
      </c>
      <c r="G13" s="89">
        <f>Foglio4!K35</f>
        <v>7.1</v>
      </c>
      <c r="H13" s="89">
        <f>Foglio4!K42</f>
        <v>6.377777777777777</v>
      </c>
      <c r="I13" s="89">
        <f>Foglio4!K48</f>
        <v>6.333333333333333</v>
      </c>
      <c r="J13" s="89">
        <f t="shared" si="0"/>
        <v>6.8694444444444445</v>
      </c>
      <c r="K13" s="108">
        <f t="shared" si="1"/>
        <v>6.8694444444444445</v>
      </c>
      <c r="L13" s="48"/>
      <c r="M13" s="82">
        <v>15</v>
      </c>
      <c r="N13" s="41"/>
      <c r="O13" s="72"/>
    </row>
    <row r="14" spans="1:15" ht="24.75" customHeight="1">
      <c r="A14">
        <v>5</v>
      </c>
      <c r="B14" s="71" t="s">
        <v>109</v>
      </c>
      <c r="C14" s="74"/>
      <c r="D14" s="77" t="s">
        <v>117</v>
      </c>
      <c r="E14" s="47">
        <f>Foglio5!K21</f>
        <v>6.533333333333334</v>
      </c>
      <c r="F14" s="47">
        <f>Foglio5!K25</f>
        <v>6.6000000000000005</v>
      </c>
      <c r="G14" s="47">
        <f>Foglio5!K35</f>
        <v>6.366666666666667</v>
      </c>
      <c r="H14" s="47">
        <f>Foglio5!K42</f>
        <v>6.48888888888889</v>
      </c>
      <c r="I14" s="47">
        <f>Foglio5!K48</f>
        <v>6.3999999999999995</v>
      </c>
      <c r="J14" s="47">
        <f t="shared" si="0"/>
        <v>6.497222222222223</v>
      </c>
      <c r="K14" s="108">
        <f t="shared" si="1"/>
        <v>6.497222222222223</v>
      </c>
      <c r="L14" s="48"/>
      <c r="M14" s="82">
        <v>15</v>
      </c>
      <c r="N14" s="41"/>
      <c r="O14" s="72"/>
    </row>
    <row r="15" spans="1:15" ht="24.75" customHeight="1">
      <c r="A15">
        <v>6</v>
      </c>
      <c r="B15" s="71" t="s">
        <v>116</v>
      </c>
      <c r="C15" s="74"/>
      <c r="D15" s="77" t="s">
        <v>117</v>
      </c>
      <c r="E15" s="47">
        <f>Foglio6!K21</f>
        <v>0</v>
      </c>
      <c r="F15" s="47">
        <f>Foglio6!K25</f>
        <v>0</v>
      </c>
      <c r="G15" s="47">
        <f>Foglio6!K35</f>
        <v>0</v>
      </c>
      <c r="H15" s="47">
        <f>Foglio6!K42</f>
        <v>0</v>
      </c>
      <c r="I15" s="47">
        <f>Foglio6!K48</f>
        <v>0</v>
      </c>
      <c r="J15" s="47">
        <f t="shared" si="0"/>
        <v>0</v>
      </c>
      <c r="K15" s="109">
        <f t="shared" si="1"/>
        <v>0</v>
      </c>
      <c r="L15" s="48"/>
      <c r="M15" s="82"/>
      <c r="N15" s="41"/>
      <c r="O15" s="73"/>
    </row>
    <row r="16" spans="1:15" ht="24.75" customHeight="1">
      <c r="A16">
        <v>7</v>
      </c>
      <c r="B16" s="71" t="s">
        <v>106</v>
      </c>
      <c r="C16" s="74"/>
      <c r="D16" s="77" t="s">
        <v>117</v>
      </c>
      <c r="E16" s="47">
        <f>Foglio7!K21</f>
        <v>6.7</v>
      </c>
      <c r="F16" s="47">
        <f>Foglio7!K25</f>
        <v>6.566666666666666</v>
      </c>
      <c r="G16" s="47">
        <f>Foglio7!K35</f>
        <v>6.666666666666667</v>
      </c>
      <c r="H16" s="47">
        <f>Foglio7!K42</f>
        <v>6.222222222222221</v>
      </c>
      <c r="I16" s="47">
        <f>Foglio7!K48</f>
        <v>6.3999999999999995</v>
      </c>
      <c r="J16" s="47">
        <f t="shared" si="0"/>
        <v>6.538888888888889</v>
      </c>
      <c r="K16" s="108">
        <f t="shared" si="1"/>
        <v>6.538888888888889</v>
      </c>
      <c r="L16" s="48"/>
      <c r="M16" s="82"/>
      <c r="N16" s="41"/>
      <c r="O16" s="72"/>
    </row>
    <row r="17" spans="1:15" ht="24.75" customHeight="1">
      <c r="A17">
        <v>8</v>
      </c>
      <c r="B17" s="71" t="s">
        <v>110</v>
      </c>
      <c r="C17" s="74"/>
      <c r="D17" s="77" t="s">
        <v>123</v>
      </c>
      <c r="E17" s="47">
        <f>Foglio8!K21</f>
        <v>6.333333333333333</v>
      </c>
      <c r="F17" s="47">
        <f>Foglio8!K25</f>
        <v>6.1000000000000005</v>
      </c>
      <c r="G17" s="47">
        <f>Foglio8!K35</f>
        <v>6.011111111111112</v>
      </c>
      <c r="H17" s="47">
        <f>Foglio8!K42</f>
        <v>6.322222222222223</v>
      </c>
      <c r="I17" s="47">
        <f>Foglio8!K48</f>
        <v>3.516666666666667</v>
      </c>
      <c r="J17" s="47">
        <f>AVERAGE(E17:F17,G17:H17)</f>
        <v>6.191666666666667</v>
      </c>
      <c r="K17" s="108">
        <f t="shared" si="1"/>
        <v>6.191666666666667</v>
      </c>
      <c r="L17" s="48"/>
      <c r="M17" s="82"/>
      <c r="N17" s="41"/>
      <c r="O17" s="72"/>
    </row>
    <row r="18" spans="1:15" ht="24.75" customHeight="1">
      <c r="A18">
        <v>9</v>
      </c>
      <c r="B18" s="71" t="s">
        <v>143</v>
      </c>
      <c r="C18" s="74"/>
      <c r="D18" s="77" t="s">
        <v>138</v>
      </c>
      <c r="E18" s="47">
        <f>Foglio9!K21</f>
        <v>6</v>
      </c>
      <c r="F18" s="47">
        <f>Foglio9!K25</f>
        <v>6.066666666666666</v>
      </c>
      <c r="G18" s="47">
        <f>Foglio9!K35</f>
        <v>0</v>
      </c>
      <c r="H18" s="47">
        <f>Foglio9!K42</f>
        <v>6.255555555555556</v>
      </c>
      <c r="I18" s="47">
        <f>Foglio9!K48</f>
        <v>0</v>
      </c>
      <c r="J18" s="47">
        <f>AVERAGE(E18:F18,H18)</f>
        <v>6.107407407407408</v>
      </c>
      <c r="K18" s="108">
        <f t="shared" si="1"/>
        <v>6.107407407407408</v>
      </c>
      <c r="L18" s="48"/>
      <c r="M18" s="82">
        <v>15</v>
      </c>
      <c r="N18" s="41"/>
      <c r="O18" s="72"/>
    </row>
    <row r="19" spans="1:15" ht="24.75" customHeight="1">
      <c r="A19">
        <v>10</v>
      </c>
      <c r="B19" s="71" t="s">
        <v>104</v>
      </c>
      <c r="C19" s="74"/>
      <c r="D19" s="77" t="s">
        <v>117</v>
      </c>
      <c r="E19" s="47">
        <f>Foglio10!K21</f>
        <v>6</v>
      </c>
      <c r="F19" s="47">
        <f>Foglio10!K25</f>
        <v>5.433333333333334</v>
      </c>
      <c r="G19" s="47">
        <f>Foglio10!K35</f>
        <v>5.166666666666667</v>
      </c>
      <c r="H19" s="47">
        <f>Foglio10!K42</f>
        <v>5.966666666666668</v>
      </c>
      <c r="I19" s="47">
        <f>Foglio10!K48</f>
        <v>6.233333333333334</v>
      </c>
      <c r="J19" s="84">
        <f>AVERAGE(E19:F19,G19:H19)</f>
        <v>5.6416666666666675</v>
      </c>
      <c r="K19" s="108">
        <f t="shared" si="1"/>
        <v>5.6416666666666675</v>
      </c>
      <c r="L19" s="48"/>
      <c r="M19" s="82"/>
      <c r="N19" s="41"/>
      <c r="O19" s="72"/>
    </row>
    <row r="20" spans="1:15" ht="24.75" customHeight="1">
      <c r="A20">
        <v>11</v>
      </c>
      <c r="B20" s="71" t="s">
        <v>107</v>
      </c>
      <c r="C20" s="74"/>
      <c r="D20" s="77" t="s">
        <v>123</v>
      </c>
      <c r="E20" s="47">
        <f>Foglio11!K21</f>
        <v>6.133333333333333</v>
      </c>
      <c r="F20" s="47">
        <f>Foglio11!K25</f>
        <v>6.199999999999999</v>
      </c>
      <c r="G20" s="47">
        <f>Foglio11!K35</f>
        <v>6.044444444444445</v>
      </c>
      <c r="H20" s="47">
        <f>Foglio11!K42</f>
        <v>6.177777777777777</v>
      </c>
      <c r="I20" s="47">
        <f>Foglio11!K48</f>
        <v>6.333333333333333</v>
      </c>
      <c r="J20" s="47">
        <f>AVERAGE(E20:F20,G20:H20)</f>
        <v>6.138888888888888</v>
      </c>
      <c r="K20" s="108">
        <f t="shared" si="1"/>
        <v>6.138888888888888</v>
      </c>
      <c r="L20" s="48"/>
      <c r="M20" s="82">
        <v>15</v>
      </c>
      <c r="N20" s="41"/>
      <c r="O20" s="72"/>
    </row>
    <row r="21" spans="1:15" ht="24.75" customHeight="1">
      <c r="A21">
        <v>12</v>
      </c>
      <c r="B21" s="83" t="s">
        <v>137</v>
      </c>
      <c r="C21" s="74"/>
      <c r="D21" s="77" t="s">
        <v>138</v>
      </c>
      <c r="E21" s="47">
        <f>Foglio12!K21</f>
        <v>0</v>
      </c>
      <c r="F21" s="47">
        <f>Foglio12!K25</f>
        <v>0</v>
      </c>
      <c r="G21" s="47">
        <f>Foglio12!K35</f>
        <v>0</v>
      </c>
      <c r="H21" s="47">
        <f>Foglio12!K42</f>
        <v>0</v>
      </c>
      <c r="I21" s="47">
        <f>Foglio12!K48</f>
        <v>0</v>
      </c>
      <c r="J21" s="47">
        <f>AVERAGE(E21:F21,G21:H21)</f>
        <v>0</v>
      </c>
      <c r="K21" s="108">
        <f t="shared" si="1"/>
        <v>0</v>
      </c>
      <c r="L21" s="48"/>
      <c r="M21" s="82"/>
      <c r="N21" s="41"/>
      <c r="O21" s="72"/>
    </row>
    <row r="22" spans="1:15" ht="24.75" customHeight="1">
      <c r="A22">
        <v>13</v>
      </c>
      <c r="B22" s="83" t="s">
        <v>139</v>
      </c>
      <c r="C22" s="74"/>
      <c r="D22" s="46" t="s">
        <v>124</v>
      </c>
      <c r="E22" s="47">
        <f>Foglio13!K21</f>
        <v>0</v>
      </c>
      <c r="F22" s="47">
        <f>Foglio13!K25</f>
        <v>0</v>
      </c>
      <c r="G22" s="47">
        <f>Foglio13!K35</f>
        <v>0</v>
      </c>
      <c r="H22" s="47">
        <f>Foglio13!K42</f>
        <v>0</v>
      </c>
      <c r="I22" s="47">
        <f>Foglio13!K48</f>
        <v>0</v>
      </c>
      <c r="J22" s="47">
        <f>AVERAGE(E22:H22)</f>
        <v>0</v>
      </c>
      <c r="K22" s="108">
        <f t="shared" si="1"/>
        <v>0</v>
      </c>
      <c r="L22" s="48"/>
      <c r="M22" s="82"/>
      <c r="N22" s="41"/>
      <c r="O22" s="72"/>
    </row>
    <row r="23" spans="1:15" ht="24.75" customHeight="1">
      <c r="A23">
        <v>14</v>
      </c>
      <c r="B23" s="71"/>
      <c r="C23" s="74"/>
      <c r="D23" s="77" t="s">
        <v>128</v>
      </c>
      <c r="E23" s="47">
        <f>Foglio14!K21</f>
        <v>0</v>
      </c>
      <c r="F23" s="47">
        <f>Foglio14!K25</f>
        <v>0</v>
      </c>
      <c r="G23" s="47">
        <f>Foglio14!K35</f>
        <v>0</v>
      </c>
      <c r="H23" s="47">
        <f>Foglio14!K42</f>
        <v>0</v>
      </c>
      <c r="I23" s="47">
        <f>Foglio14!K48</f>
        <v>0</v>
      </c>
      <c r="J23" s="47">
        <f>AVERAGE(E23:I23)</f>
        <v>0</v>
      </c>
      <c r="K23" s="108">
        <f t="shared" si="1"/>
        <v>0</v>
      </c>
      <c r="L23" s="48"/>
      <c r="M23" s="82"/>
      <c r="N23" s="41"/>
      <c r="O23" s="73"/>
    </row>
    <row r="24" spans="1:15" ht="24.75" customHeight="1">
      <c r="A24">
        <v>15</v>
      </c>
      <c r="B24" s="71" t="s">
        <v>111</v>
      </c>
      <c r="C24" s="74"/>
      <c r="D24" s="77" t="s">
        <v>125</v>
      </c>
      <c r="E24" s="47">
        <f>Foglio15!K21</f>
        <v>6.866666666666666</v>
      </c>
      <c r="F24" s="47">
        <f>Foglio15!K25</f>
        <v>6.900000000000001</v>
      </c>
      <c r="G24" s="47">
        <f>Foglio15!K35</f>
        <v>6.6611111111111105</v>
      </c>
      <c r="H24" s="47">
        <f>Foglio15!K42</f>
        <v>6.577777777777778</v>
      </c>
      <c r="I24" s="47">
        <f>Foglio15!K48</f>
        <v>6.5</v>
      </c>
      <c r="J24" s="47">
        <f>AVERAGE(E24:H24)</f>
        <v>6.751388888888889</v>
      </c>
      <c r="K24" s="108">
        <f t="shared" si="1"/>
        <v>6.751388888888889</v>
      </c>
      <c r="L24" s="48"/>
      <c r="M24" s="82"/>
      <c r="N24" s="41"/>
      <c r="O24" s="72"/>
    </row>
    <row r="25" spans="1:15" ht="24.75" customHeight="1">
      <c r="A25">
        <v>16</v>
      </c>
      <c r="B25" s="90" t="s">
        <v>112</v>
      </c>
      <c r="C25" s="91"/>
      <c r="D25" s="92" t="s">
        <v>125</v>
      </c>
      <c r="E25" s="93">
        <f>Foglio16!K21</f>
        <v>6.7666666666666675</v>
      </c>
      <c r="F25" s="93">
        <f>Foglio16!K25</f>
        <v>6.833333333333333</v>
      </c>
      <c r="G25" s="93">
        <f>Foglio16!K35</f>
        <v>6.611111111111112</v>
      </c>
      <c r="H25" s="93">
        <f>Foglio16!K42</f>
        <v>6.655555555555556</v>
      </c>
      <c r="I25" s="93">
        <f>Foglio16!K48</f>
        <v>6.666666666666667</v>
      </c>
      <c r="J25" s="93">
        <f>AVERAGE(E25:I25)</f>
        <v>6.706666666666666</v>
      </c>
      <c r="K25" s="108">
        <f t="shared" si="1"/>
        <v>6.706666666666666</v>
      </c>
      <c r="L25" s="48"/>
      <c r="M25" s="82"/>
      <c r="N25" s="41"/>
      <c r="O25" s="72"/>
    </row>
    <row r="26" spans="1:15" ht="24.75" customHeight="1">
      <c r="A26">
        <v>17</v>
      </c>
      <c r="B26" s="71" t="s">
        <v>108</v>
      </c>
      <c r="C26" s="74"/>
      <c r="D26" s="77" t="s">
        <v>140</v>
      </c>
      <c r="E26" s="47">
        <f>Foglio17!K21</f>
        <v>6.533333333333334</v>
      </c>
      <c r="F26" s="47">
        <f>Foglio17!K25</f>
        <v>6.533333333333334</v>
      </c>
      <c r="G26" s="47">
        <f>Foglio17!K35</f>
        <v>6.547619047619047</v>
      </c>
      <c r="H26" s="47">
        <f>Foglio17!K42</f>
        <v>6.422222222222222</v>
      </c>
      <c r="I26" s="47">
        <f>Foglio17!K48</f>
        <v>6.5166666666666675</v>
      </c>
      <c r="J26" s="47">
        <f>AVERAGE(E26:I26)</f>
        <v>6.510634920634921</v>
      </c>
      <c r="K26" s="108">
        <f t="shared" si="1"/>
        <v>6.510634920634921</v>
      </c>
      <c r="L26" s="48"/>
      <c r="M26" s="82"/>
      <c r="N26" s="41"/>
      <c r="O26" s="73"/>
    </row>
    <row r="27" spans="1:15" ht="24.75" customHeight="1">
      <c r="A27">
        <v>18</v>
      </c>
      <c r="B27" s="71" t="s">
        <v>126</v>
      </c>
      <c r="C27" s="74"/>
      <c r="D27" s="77" t="s">
        <v>140</v>
      </c>
      <c r="E27" s="47">
        <f>Foglio18!K21</f>
        <v>6.533333333333333</v>
      </c>
      <c r="F27" s="47">
        <f>Foglio18!K25</f>
        <v>6.333333333333333</v>
      </c>
      <c r="G27" s="47">
        <f>Foglio18!K35</f>
        <v>6.3055555555555545</v>
      </c>
      <c r="H27" s="47">
        <f>Foglio18!K42</f>
        <v>6.433333333333333</v>
      </c>
      <c r="I27" s="47">
        <f>Foglio18!K48</f>
        <v>6.966666666666666</v>
      </c>
      <c r="J27" s="47">
        <f>AVERAGE(E27:I27)</f>
        <v>6.514444444444445</v>
      </c>
      <c r="K27" s="108">
        <f t="shared" si="1"/>
        <v>6.514444444444445</v>
      </c>
      <c r="L27" s="48"/>
      <c r="M27" s="82"/>
      <c r="N27" s="41"/>
      <c r="O27" s="35"/>
    </row>
    <row r="28" spans="1:15" ht="24.75" customHeight="1">
      <c r="A28">
        <v>19</v>
      </c>
      <c r="B28" s="71" t="s">
        <v>114</v>
      </c>
      <c r="C28" s="74"/>
      <c r="D28" s="77" t="s">
        <v>117</v>
      </c>
      <c r="E28" s="47">
        <f>Foglio19!K21</f>
        <v>5.966666666666668</v>
      </c>
      <c r="F28" s="47">
        <f>Foglio19!K25</f>
        <v>6</v>
      </c>
      <c r="G28" s="47">
        <f>Foglio19!K35</f>
        <v>5.1000000000000005</v>
      </c>
      <c r="H28" s="47">
        <f>Foglio19!K42</f>
        <v>6.3</v>
      </c>
      <c r="I28" s="47">
        <f>Foglio19!K48</f>
        <v>6.333333333333333</v>
      </c>
      <c r="J28" s="84">
        <f>AVERAGE(E28:F28,G28:H28)</f>
        <v>5.841666666666668</v>
      </c>
      <c r="K28" s="108">
        <f t="shared" si="1"/>
        <v>5.841666666666668</v>
      </c>
      <c r="L28" s="48"/>
      <c r="M28" s="82">
        <v>15</v>
      </c>
      <c r="N28" s="41"/>
      <c r="O28" s="35"/>
    </row>
    <row r="29" spans="1:15" ht="24.75" customHeight="1">
      <c r="A29">
        <v>20</v>
      </c>
      <c r="B29" s="71" t="s">
        <v>103</v>
      </c>
      <c r="C29" s="74"/>
      <c r="D29" s="77" t="s">
        <v>141</v>
      </c>
      <c r="E29" s="47">
        <f>Foglio20!K21</f>
        <v>6.233333333333333</v>
      </c>
      <c r="F29" s="47">
        <f>Foglio20!K25</f>
        <v>6.366666666666667</v>
      </c>
      <c r="G29" s="47">
        <f>Foglio20!K35</f>
        <v>6.258333333333335</v>
      </c>
      <c r="H29" s="47">
        <f>Foglio20!K42</f>
        <v>6.7</v>
      </c>
      <c r="I29" s="47">
        <f>Foglio20!K48</f>
        <v>7.166666666666667</v>
      </c>
      <c r="J29" s="47">
        <f>AVERAGE(E29,H29)</f>
        <v>6.466666666666667</v>
      </c>
      <c r="K29" s="108">
        <f t="shared" si="1"/>
        <v>6.466666666666667</v>
      </c>
      <c r="L29" s="48"/>
      <c r="M29" s="82"/>
      <c r="N29" s="41"/>
      <c r="O29" s="35"/>
    </row>
    <row r="30" spans="1:15" ht="24.75" customHeight="1">
      <c r="A30">
        <v>21</v>
      </c>
      <c r="B30" s="71" t="s">
        <v>134</v>
      </c>
      <c r="C30" s="74"/>
      <c r="D30" s="77" t="s">
        <v>142</v>
      </c>
      <c r="E30" s="47">
        <f>Foglio21!K21</f>
        <v>6.3</v>
      </c>
      <c r="F30" s="47">
        <f>Foglio21!K25</f>
        <v>6.3</v>
      </c>
      <c r="G30" s="47">
        <f>Foglio21!K35</f>
        <v>0</v>
      </c>
      <c r="H30" s="47">
        <f>Foglio21!K42</f>
        <v>6.183333333333334</v>
      </c>
      <c r="I30" s="47">
        <f>Foglio21!K48</f>
        <v>0</v>
      </c>
      <c r="J30" s="47">
        <f>AVERAGE(E30,H30)</f>
        <v>6.241666666666667</v>
      </c>
      <c r="K30" s="108">
        <f t="shared" si="1"/>
        <v>6.241666666666667</v>
      </c>
      <c r="L30" s="48"/>
      <c r="M30" s="82"/>
      <c r="N30" s="41"/>
      <c r="O30" s="35"/>
    </row>
    <row r="31" spans="1:15" ht="24.75" customHeight="1">
      <c r="A31">
        <v>22</v>
      </c>
      <c r="B31" s="71" t="s">
        <v>135</v>
      </c>
      <c r="C31" s="74"/>
      <c r="D31" s="77" t="s">
        <v>142</v>
      </c>
      <c r="E31" s="47">
        <f>Foglio22!K21</f>
        <v>6.533333333333332</v>
      </c>
      <c r="F31" s="47">
        <f>Foglio22!K25</f>
        <v>6.3999999999999995</v>
      </c>
      <c r="G31" s="47">
        <f>Foglio22!K35</f>
        <v>0</v>
      </c>
      <c r="H31" s="47">
        <f>Foglio22!K42</f>
        <v>6.35</v>
      </c>
      <c r="I31" s="47">
        <f>Foglio22!K48</f>
        <v>0</v>
      </c>
      <c r="J31" s="47">
        <f>AVERAGE(E31,H31)</f>
        <v>6.441666666666666</v>
      </c>
      <c r="K31" s="108">
        <f t="shared" si="1"/>
        <v>6.441666666666666</v>
      </c>
      <c r="L31" s="48"/>
      <c r="M31" s="82"/>
      <c r="N31" s="41"/>
      <c r="O31" s="35"/>
    </row>
    <row r="32" spans="1:16" ht="24.75" customHeight="1">
      <c r="A32">
        <v>23</v>
      </c>
      <c r="B32" s="71"/>
      <c r="C32" s="74"/>
      <c r="D32" s="49"/>
      <c r="E32" s="47">
        <f>Foglio23!K21</f>
        <v>0</v>
      </c>
      <c r="F32" s="47">
        <f>Foglio23!K25</f>
        <v>0</v>
      </c>
      <c r="G32" s="47">
        <f>Foglio23!K35</f>
        <v>0</v>
      </c>
      <c r="H32" s="47">
        <f>Foglio23!K42</f>
        <v>0</v>
      </c>
      <c r="I32" s="47">
        <f>Foglio23!K48</f>
        <v>0</v>
      </c>
      <c r="J32" s="47">
        <f>AVERAGE(E32:H32)</f>
        <v>0</v>
      </c>
      <c r="K32" s="49"/>
      <c r="L32" s="48"/>
      <c r="M32" s="82"/>
      <c r="N32" s="41"/>
      <c r="O32" s="35"/>
      <c r="P32" s="35"/>
    </row>
    <row r="33" spans="1:15" ht="24.75" customHeight="1">
      <c r="A33" s="1">
        <v>24</v>
      </c>
      <c r="B33" s="71"/>
      <c r="C33" s="74"/>
      <c r="D33" s="49"/>
      <c r="E33" s="47">
        <f>Foglio24!K21</f>
        <v>0</v>
      </c>
      <c r="F33" s="47">
        <f>Foglio24!K25</f>
        <v>0</v>
      </c>
      <c r="G33" s="47">
        <f>Foglio24!K35</f>
        <v>0</v>
      </c>
      <c r="H33" s="47">
        <f>Foglio24!K42</f>
        <v>0</v>
      </c>
      <c r="I33" s="47">
        <f>Foglio24!K48</f>
        <v>0</v>
      </c>
      <c r="J33" s="47">
        <f>AVERAGE(E33:I33)</f>
        <v>0</v>
      </c>
      <c r="K33" s="49"/>
      <c r="L33" s="48"/>
      <c r="M33" s="82"/>
      <c r="N33" s="41"/>
      <c r="O33" s="35"/>
    </row>
    <row r="34" spans="2:14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ht="12.75">
      <c r="B35" s="39" t="s">
        <v>58</v>
      </c>
      <c r="D35" s="78">
        <v>43637</v>
      </c>
      <c r="E35" s="35"/>
      <c r="F35" s="35"/>
      <c r="G35" s="79" t="s">
        <v>131</v>
      </c>
      <c r="H35" s="39"/>
      <c r="I35" s="31" t="s">
        <v>132</v>
      </c>
      <c r="J35" s="35"/>
      <c r="K35" s="35"/>
      <c r="L35" s="35"/>
      <c r="M35" s="35"/>
      <c r="N35" s="35"/>
    </row>
    <row r="36" spans="7:9" ht="12.75">
      <c r="G36" s="36" t="s">
        <v>63</v>
      </c>
      <c r="I36" s="31" t="s">
        <v>77</v>
      </c>
    </row>
    <row r="37" spans="7:9" ht="12.75">
      <c r="G37" s="80" t="s">
        <v>131</v>
      </c>
      <c r="I37" s="40" t="s">
        <v>133</v>
      </c>
    </row>
    <row r="39" spans="7:15" ht="12.75">
      <c r="G39" t="s">
        <v>78</v>
      </c>
      <c r="I39" s="40" t="s">
        <v>79</v>
      </c>
      <c r="O39" s="76"/>
    </row>
    <row r="40" ht="12.75">
      <c r="O40" s="72"/>
    </row>
    <row r="41" ht="12.75">
      <c r="O41" s="72"/>
    </row>
    <row r="42" ht="12.75">
      <c r="O42" s="72"/>
    </row>
    <row r="43" ht="12.75">
      <c r="O43" s="72"/>
    </row>
    <row r="44" ht="12.75">
      <c r="O44" s="72"/>
    </row>
    <row r="45" ht="12.75">
      <c r="O45" s="72"/>
    </row>
    <row r="46" ht="12.75">
      <c r="O46" s="72"/>
    </row>
    <row r="47" ht="12.75">
      <c r="O47" s="72"/>
    </row>
    <row r="48" ht="12.75">
      <c r="O48" s="72"/>
    </row>
    <row r="49" ht="12.75">
      <c r="O49" s="72"/>
    </row>
    <row r="50" ht="12.75">
      <c r="O50" s="76"/>
    </row>
    <row r="51" ht="12.75">
      <c r="O51" s="72"/>
    </row>
    <row r="52" ht="12.75">
      <c r="O52" s="73"/>
    </row>
  </sheetData>
  <sheetProtection/>
  <mergeCells count="5">
    <mergeCell ref="J2:M2"/>
    <mergeCell ref="A4:M4"/>
    <mergeCell ref="A5:M5"/>
    <mergeCell ref="A6:M6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28">
      <selection activeCell="I49" sqref="I49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foglio00!B27</f>
        <v>Zennaro Fabio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e">
        <f>foglio00!#REF!</f>
        <v>#REF!</v>
      </c>
      <c r="D11" s="4" t="s">
        <v>57</v>
      </c>
      <c r="E11" s="4"/>
      <c r="F11" s="7" t="str">
        <f>foglio00!D27</f>
        <v>3°K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6.8</v>
      </c>
      <c r="F19" s="97"/>
      <c r="G19" s="96">
        <v>6.5</v>
      </c>
      <c r="H19" s="97"/>
      <c r="I19" s="96">
        <v>6.4</v>
      </c>
      <c r="J19" s="97"/>
      <c r="K19" s="19">
        <f>SUM(E19+G19+I19)/3</f>
        <v>6.566666666666667</v>
      </c>
    </row>
    <row r="20" spans="1:11" ht="12.75">
      <c r="A20" s="4"/>
      <c r="B20" s="96" t="str">
        <f>Foglio1!B20</f>
        <v>TECNICHE FOND. 8/10</v>
      </c>
      <c r="C20" s="102"/>
      <c r="D20" s="97"/>
      <c r="E20" s="96">
        <v>6.6</v>
      </c>
      <c r="F20" s="97"/>
      <c r="G20" s="96">
        <v>6.5</v>
      </c>
      <c r="H20" s="97"/>
      <c r="I20" s="96">
        <v>6.4</v>
      </c>
      <c r="J20" s="97"/>
      <c r="K20" s="19">
        <f>SUM(E20+G20+I20)/3</f>
        <v>6.5</v>
      </c>
    </row>
    <row r="21" spans="1:11" ht="12.75">
      <c r="A21" s="4"/>
      <c r="K21" s="32">
        <f>AVERAGE(K19:K20)</f>
        <v>6.533333333333333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6.5</v>
      </c>
      <c r="F25" s="99"/>
      <c r="G25" s="99">
        <v>6.3</v>
      </c>
      <c r="H25" s="99"/>
      <c r="I25" s="99">
        <v>6.2</v>
      </c>
      <c r="J25" s="99"/>
      <c r="K25" s="19">
        <f aca="true" t="shared" si="0" ref="K25:K34">SUM(E25+G25+I25)/3</f>
        <v>6.333333333333333</v>
      </c>
    </row>
    <row r="26" spans="1:11" ht="12.75">
      <c r="A26" s="7"/>
      <c r="B26" s="99" t="str">
        <f>Foglio1!B26</f>
        <v>IL-JANG</v>
      </c>
      <c r="C26" s="99"/>
      <c r="D26" s="99"/>
      <c r="E26" s="96">
        <v>6.5</v>
      </c>
      <c r="F26" s="97"/>
      <c r="G26" s="96">
        <v>6.4</v>
      </c>
      <c r="H26" s="97"/>
      <c r="I26" s="96">
        <v>6.4</v>
      </c>
      <c r="J26" s="97"/>
      <c r="K26" s="19">
        <f t="shared" si="0"/>
        <v>6.433333333333334</v>
      </c>
    </row>
    <row r="27" spans="1:11" ht="12.75">
      <c r="A27" s="7"/>
      <c r="B27" s="99" t="str">
        <f>Foglio1!B27</f>
        <v>I-JANG</v>
      </c>
      <c r="C27" s="99"/>
      <c r="D27" s="99"/>
      <c r="E27" s="96">
        <v>6.4</v>
      </c>
      <c r="F27" s="97"/>
      <c r="G27" s="96">
        <v>6.3</v>
      </c>
      <c r="H27" s="97"/>
      <c r="I27" s="96">
        <v>6.3</v>
      </c>
      <c r="J27" s="97"/>
      <c r="K27" s="19">
        <f t="shared" si="0"/>
        <v>6.333333333333333</v>
      </c>
    </row>
    <row r="28" spans="1:11" ht="12.75">
      <c r="A28" s="7"/>
      <c r="B28" s="99" t="str">
        <f>Foglio1!B28</f>
        <v>SAM-JANG</v>
      </c>
      <c r="C28" s="99"/>
      <c r="D28" s="99"/>
      <c r="E28" s="96">
        <v>6.4</v>
      </c>
      <c r="F28" s="97"/>
      <c r="G28" s="96">
        <v>6.3</v>
      </c>
      <c r="H28" s="97"/>
      <c r="I28" s="96">
        <v>6.2</v>
      </c>
      <c r="J28" s="97"/>
      <c r="K28" s="19">
        <f t="shared" si="0"/>
        <v>6.3</v>
      </c>
    </row>
    <row r="29" spans="1:11" ht="12.75">
      <c r="A29" s="7"/>
      <c r="B29" s="99" t="str">
        <f>Foglio1!B29</f>
        <v>SA-JANG</v>
      </c>
      <c r="C29" s="99"/>
      <c r="D29" s="99"/>
      <c r="E29" s="96">
        <v>6.5</v>
      </c>
      <c r="F29" s="97"/>
      <c r="G29" s="96">
        <v>6.3</v>
      </c>
      <c r="H29" s="97"/>
      <c r="I29" s="96">
        <v>6.2</v>
      </c>
      <c r="J29" s="97"/>
      <c r="K29" s="19">
        <f t="shared" si="0"/>
        <v>6.333333333333333</v>
      </c>
    </row>
    <row r="30" spans="1:11" ht="12.75">
      <c r="A30" s="7"/>
      <c r="B30" s="99" t="str">
        <f>Foglio1!B30</f>
        <v>O-JANG</v>
      </c>
      <c r="C30" s="99"/>
      <c r="D30" s="99"/>
      <c r="E30" s="96">
        <v>6.3</v>
      </c>
      <c r="F30" s="97"/>
      <c r="G30" s="96">
        <v>6.2</v>
      </c>
      <c r="H30" s="97"/>
      <c r="I30" s="96">
        <v>6.1</v>
      </c>
      <c r="J30" s="97"/>
      <c r="K30" s="19">
        <f t="shared" si="0"/>
        <v>6.2</v>
      </c>
    </row>
    <row r="31" spans="1:11" ht="12.75">
      <c r="A31" s="7"/>
      <c r="B31" s="99" t="str">
        <f>Foglio1!B31</f>
        <v>YOOK-JANG</v>
      </c>
      <c r="C31" s="99"/>
      <c r="D31" s="99"/>
      <c r="E31" s="96">
        <v>6.3</v>
      </c>
      <c r="F31" s="97"/>
      <c r="G31" s="96">
        <v>6.3</v>
      </c>
      <c r="H31" s="97"/>
      <c r="I31" s="96">
        <v>6.1</v>
      </c>
      <c r="J31" s="97"/>
      <c r="K31" s="19">
        <f t="shared" si="0"/>
        <v>6.233333333333333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7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42">
        <f t="shared" si="0"/>
        <v>0</v>
      </c>
      <c r="L34" s="43"/>
      <c r="M34" s="4"/>
      <c r="N34" s="4"/>
      <c r="O34" s="4"/>
      <c r="P34" s="4"/>
      <c r="Q34" s="4"/>
    </row>
    <row r="35" spans="11:17" ht="12.75">
      <c r="K35" s="32">
        <f>AVERAGE(K26:K31)</f>
        <v>6.3055555555555545</v>
      </c>
      <c r="L35" s="4"/>
      <c r="M35" s="4"/>
      <c r="N35" s="4"/>
      <c r="O35" s="4"/>
      <c r="P35" s="4"/>
      <c r="Q35" s="4"/>
    </row>
    <row r="36" spans="12:17" ht="12.75">
      <c r="L36" s="4"/>
      <c r="M36" s="4"/>
      <c r="N36" s="4"/>
      <c r="O36" s="4"/>
      <c r="P36" s="4"/>
      <c r="Q36" s="4"/>
    </row>
    <row r="37" spans="2:17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  <c r="L37" s="4"/>
      <c r="M37" s="4"/>
      <c r="N37" s="4"/>
      <c r="O37" s="4"/>
      <c r="P37" s="4"/>
      <c r="Q37" s="4"/>
    </row>
    <row r="38" spans="5:17" ht="12.75">
      <c r="E38" s="4"/>
      <c r="F38" s="4"/>
      <c r="G38" s="4"/>
      <c r="H38" s="4"/>
      <c r="I38" s="4"/>
      <c r="J38" s="4"/>
      <c r="K38" s="44"/>
      <c r="L38" s="98"/>
      <c r="M38" s="98"/>
      <c r="N38" s="98"/>
      <c r="O38" s="98"/>
      <c r="P38" s="98"/>
      <c r="Q38" s="98"/>
    </row>
    <row r="39" spans="2:17" ht="12.75">
      <c r="B39" s="96" t="str">
        <f>Foglio1!B39</f>
        <v>comb. A</v>
      </c>
      <c r="C39" s="102"/>
      <c r="D39" s="97"/>
      <c r="E39" s="96">
        <v>6.4</v>
      </c>
      <c r="F39" s="97"/>
      <c r="G39" s="96">
        <v>6.4</v>
      </c>
      <c r="H39" s="97"/>
      <c r="I39" s="96">
        <v>6.6</v>
      </c>
      <c r="J39" s="97"/>
      <c r="K39" s="19">
        <f>SUM(E39+G39+I39)/3</f>
        <v>6.466666666666666</v>
      </c>
      <c r="L39" s="4"/>
      <c r="M39" s="4"/>
      <c r="N39" s="4"/>
      <c r="O39" s="4"/>
      <c r="P39" s="4"/>
      <c r="Q39" s="4"/>
    </row>
    <row r="40" spans="2:17" ht="12.75">
      <c r="B40" s="96" t="str">
        <f>Foglio1!B40</f>
        <v>comb. B</v>
      </c>
      <c r="C40" s="102"/>
      <c r="D40" s="97"/>
      <c r="E40" s="96">
        <v>6.4</v>
      </c>
      <c r="F40" s="97"/>
      <c r="G40" s="96">
        <v>6.5</v>
      </c>
      <c r="H40" s="97"/>
      <c r="I40" s="96">
        <v>6.5</v>
      </c>
      <c r="J40" s="97"/>
      <c r="K40" s="19">
        <f>SUM(E40+G40+I40)/3</f>
        <v>6.466666666666666</v>
      </c>
      <c r="L40" s="4"/>
      <c r="M40" s="4"/>
      <c r="N40" s="4"/>
      <c r="O40" s="4"/>
      <c r="P40" s="4"/>
      <c r="Q40" s="4"/>
    </row>
    <row r="41" spans="2:17" ht="12.75">
      <c r="B41" s="96" t="str">
        <f>Foglio1!B41</f>
        <v>comb. C1</v>
      </c>
      <c r="C41" s="102"/>
      <c r="D41" s="97"/>
      <c r="E41" s="96">
        <v>6.4</v>
      </c>
      <c r="F41" s="97"/>
      <c r="G41" s="96">
        <v>6.3</v>
      </c>
      <c r="H41" s="97"/>
      <c r="I41" s="96">
        <v>6.4</v>
      </c>
      <c r="J41" s="97"/>
      <c r="K41" s="19">
        <f>SUM(E41+G41+I41)/3</f>
        <v>6.366666666666667</v>
      </c>
      <c r="L41" s="4"/>
      <c r="M41" s="4"/>
      <c r="N41" s="4"/>
      <c r="O41" s="4"/>
      <c r="P41" s="4"/>
      <c r="Q41" s="4"/>
    </row>
    <row r="42" spans="5:11" ht="12.75">
      <c r="E42" s="98"/>
      <c r="F42" s="98"/>
      <c r="G42" s="98"/>
      <c r="H42" s="4"/>
      <c r="I42" s="4"/>
      <c r="J42" s="4"/>
      <c r="K42" s="32">
        <f>AVERAGE(K39:K41)</f>
        <v>6.433333333333333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6.7</v>
      </c>
      <c r="F46" s="97"/>
      <c r="G46" s="96">
        <v>7</v>
      </c>
      <c r="H46" s="97"/>
      <c r="I46" s="96">
        <v>7.2</v>
      </c>
      <c r="J46" s="97"/>
      <c r="K46" s="19">
        <f>SUM(E46+G46+I46)/3</f>
        <v>6.966666666666666</v>
      </c>
    </row>
    <row r="47" spans="2:11" ht="12.75">
      <c r="B47" s="99" t="s">
        <v>27</v>
      </c>
      <c r="C47" s="99"/>
      <c r="D47" s="99"/>
      <c r="E47" s="96">
        <v>6.7</v>
      </c>
      <c r="F47" s="97"/>
      <c r="G47" s="96">
        <v>7</v>
      </c>
      <c r="H47" s="97"/>
      <c r="I47" s="96">
        <v>7.2</v>
      </c>
      <c r="J47" s="97"/>
      <c r="K47" s="19">
        <f>SUM(E47+G47+I47)/3</f>
        <v>6.966666666666666</v>
      </c>
    </row>
    <row r="48" spans="5:14" ht="12.75">
      <c r="E48" s="4"/>
      <c r="F48" s="4"/>
      <c r="G48" s="4"/>
      <c r="H48" s="4"/>
      <c r="I48" s="98"/>
      <c r="J48" s="98"/>
      <c r="K48" s="32">
        <f>AVERAGE(K46:K47)</f>
        <v>6.966666666666666</v>
      </c>
      <c r="L48" s="75"/>
      <c r="M48" s="98"/>
      <c r="N48" s="98"/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foglio00!K18</f>
        <v>6.107407407407408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93">
    <mergeCell ref="I48:J48"/>
    <mergeCell ref="M48:N48"/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I33:J33"/>
    <mergeCell ref="B30:D30"/>
    <mergeCell ref="E30:F30"/>
    <mergeCell ref="G30:H30"/>
    <mergeCell ref="I30:J30"/>
    <mergeCell ref="B31:D31"/>
    <mergeCell ref="E31:F31"/>
    <mergeCell ref="G31:H31"/>
    <mergeCell ref="I31:J31"/>
    <mergeCell ref="E37:F37"/>
    <mergeCell ref="G37:H37"/>
    <mergeCell ref="I37:J37"/>
    <mergeCell ref="B32:D32"/>
    <mergeCell ref="E32:F32"/>
    <mergeCell ref="G32:H32"/>
    <mergeCell ref="I32:J32"/>
    <mergeCell ref="B33:D33"/>
    <mergeCell ref="E33:F33"/>
    <mergeCell ref="G33:H33"/>
    <mergeCell ref="G39:H39"/>
    <mergeCell ref="I39:J39"/>
    <mergeCell ref="E40:F40"/>
    <mergeCell ref="G40:H40"/>
    <mergeCell ref="I40:J40"/>
    <mergeCell ref="B34:D34"/>
    <mergeCell ref="E34:F34"/>
    <mergeCell ref="G34:H34"/>
    <mergeCell ref="I34:J34"/>
    <mergeCell ref="B37:D37"/>
    <mergeCell ref="D54:E54"/>
    <mergeCell ref="D56:E56"/>
    <mergeCell ref="E42:G42"/>
    <mergeCell ref="B44:D44"/>
    <mergeCell ref="E44:F44"/>
    <mergeCell ref="G44:H44"/>
    <mergeCell ref="B47:D47"/>
    <mergeCell ref="E47:F47"/>
    <mergeCell ref="G47:H47"/>
    <mergeCell ref="L38:M38"/>
    <mergeCell ref="N38:O38"/>
    <mergeCell ref="P38:Q38"/>
    <mergeCell ref="B40:D40"/>
    <mergeCell ref="B41:D41"/>
    <mergeCell ref="E41:F41"/>
    <mergeCell ref="G41:H41"/>
    <mergeCell ref="I41:J41"/>
    <mergeCell ref="B39:D39"/>
    <mergeCell ref="E39:F39"/>
    <mergeCell ref="I47:J47"/>
    <mergeCell ref="I44:J44"/>
    <mergeCell ref="I46:J46"/>
    <mergeCell ref="B46:D46"/>
    <mergeCell ref="E46:F46"/>
    <mergeCell ref="G46:H4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4">
      <selection activeCell="I26" sqref="I26:J26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foglio00!B28</f>
        <v>Tornello Ginevra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e">
        <f>foglio00!#REF!</f>
        <v>#REF!</v>
      </c>
      <c r="D11" s="4" t="s">
        <v>57</v>
      </c>
      <c r="E11" s="4"/>
      <c r="F11" s="7" t="str">
        <f>foglio00!D28</f>
        <v>8°K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6.4</v>
      </c>
      <c r="F19" s="97"/>
      <c r="G19" s="96">
        <v>5.7</v>
      </c>
      <c r="H19" s="97"/>
      <c r="I19" s="96">
        <v>5.8</v>
      </c>
      <c r="J19" s="97"/>
      <c r="K19" s="19">
        <f>SUM(E19+G19+I19)/3</f>
        <v>5.966666666666668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5.966666666666668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6">
        <v>6</v>
      </c>
      <c r="F25" s="97"/>
      <c r="G25" s="96">
        <v>6</v>
      </c>
      <c r="H25" s="97"/>
      <c r="I25" s="96">
        <v>6</v>
      </c>
      <c r="J25" s="97"/>
      <c r="K25" s="19">
        <f aca="true" t="shared" si="0" ref="K25:K34">SUM(E25+G25+I25)/3</f>
        <v>6</v>
      </c>
    </row>
    <row r="26" spans="1:11" ht="12.75">
      <c r="A26" s="7"/>
      <c r="B26" s="99" t="str">
        <f>Foglio1!B26</f>
        <v>IL-JANG</v>
      </c>
      <c r="C26" s="99"/>
      <c r="D26" s="99"/>
      <c r="E26" s="96">
        <v>5</v>
      </c>
      <c r="F26" s="97"/>
      <c r="G26" s="96">
        <v>5</v>
      </c>
      <c r="H26" s="97"/>
      <c r="I26" s="96">
        <v>5.3</v>
      </c>
      <c r="J26" s="97"/>
      <c r="K26" s="19">
        <f t="shared" si="0"/>
        <v>5.1000000000000005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5.1000000000000005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103" t="s">
        <v>119</v>
      </c>
      <c r="C39" s="102"/>
      <c r="D39" s="97"/>
      <c r="E39" s="96">
        <v>6.3</v>
      </c>
      <c r="F39" s="97"/>
      <c r="G39" s="96">
        <v>6.2</v>
      </c>
      <c r="H39" s="97"/>
      <c r="I39" s="96">
        <v>6.2</v>
      </c>
      <c r="J39" s="97"/>
      <c r="K39" s="19">
        <f>SUM(E39+G39+I39)/3</f>
        <v>6.233333333333333</v>
      </c>
    </row>
    <row r="40" spans="2:11" ht="12.75">
      <c r="B40" s="103" t="s">
        <v>102</v>
      </c>
      <c r="C40" s="102"/>
      <c r="D40" s="97"/>
      <c r="E40" s="96">
        <v>6.3</v>
      </c>
      <c r="F40" s="97"/>
      <c r="G40" s="96">
        <v>6.4</v>
      </c>
      <c r="H40" s="97"/>
      <c r="I40" s="96">
        <v>6.3</v>
      </c>
      <c r="J40" s="97"/>
      <c r="K40" s="19">
        <f>SUM(E40+G40+I40)/3</f>
        <v>6.333333333333333</v>
      </c>
    </row>
    <row r="41" spans="2:11" ht="12.75">
      <c r="B41" s="96" t="str">
        <f>Foglio1!B41</f>
        <v>comb. C1</v>
      </c>
      <c r="C41" s="102"/>
      <c r="D41" s="97"/>
      <c r="E41" s="96">
        <v>6.3</v>
      </c>
      <c r="F41" s="97"/>
      <c r="G41" s="96">
        <v>6.5</v>
      </c>
      <c r="H41" s="97"/>
      <c r="I41" s="96">
        <v>6.2</v>
      </c>
      <c r="J41" s="97"/>
      <c r="K41" s="19">
        <f>SUM(E41+G41+I41)/3</f>
        <v>6.333333333333333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6.3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6.4</v>
      </c>
      <c r="F46" s="97"/>
      <c r="G46" s="96">
        <v>6.4</v>
      </c>
      <c r="H46" s="97"/>
      <c r="I46" s="96">
        <v>6.2</v>
      </c>
      <c r="J46" s="97"/>
      <c r="K46" s="19">
        <f>SUM(E46+G46+I46)/3</f>
        <v>6.333333333333333</v>
      </c>
    </row>
    <row r="47" spans="2:11" ht="12.75">
      <c r="B47" s="99" t="s">
        <v>27</v>
      </c>
      <c r="C47" s="99"/>
      <c r="D47" s="99"/>
      <c r="E47" s="96">
        <v>6.4</v>
      </c>
      <c r="F47" s="97"/>
      <c r="G47" s="96">
        <v>6.4</v>
      </c>
      <c r="H47" s="97"/>
      <c r="I47" s="96">
        <v>6.2</v>
      </c>
      <c r="J47" s="97"/>
      <c r="K47" s="19">
        <f>SUM(E47+G47+I47)/3</f>
        <v>6.333333333333333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6.333333333333333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 t="e">
        <f>foglio00!#REF!</f>
        <v>#REF!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I47:J47"/>
    <mergeCell ref="G47:H47"/>
    <mergeCell ref="B47:D47"/>
    <mergeCell ref="E47:F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5">
      <selection activeCell="N42" sqref="N42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foglio00!B29</f>
        <v>Tutone Matteo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foglio00!D29</f>
        <v>2°k</v>
      </c>
      <c r="D11" s="4" t="s">
        <v>57</v>
      </c>
      <c r="E11" s="4"/>
      <c r="F11" s="7">
        <f>foglio00!K29</f>
        <v>6.466666666666667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6.4</v>
      </c>
      <c r="F19" s="97"/>
      <c r="G19" s="96">
        <v>6.2</v>
      </c>
      <c r="H19" s="97"/>
      <c r="I19" s="96">
        <v>6.2</v>
      </c>
      <c r="J19" s="97"/>
      <c r="K19" s="19">
        <f>SUM(E19+G19+I19)/3</f>
        <v>6.266666666666667</v>
      </c>
    </row>
    <row r="20" spans="1:11" ht="12.75">
      <c r="A20" s="4"/>
      <c r="B20" s="96" t="str">
        <f>Foglio1!B20</f>
        <v>TECNICHE FOND. 8/10</v>
      </c>
      <c r="C20" s="102"/>
      <c r="D20" s="97"/>
      <c r="E20" s="96">
        <v>6.3</v>
      </c>
      <c r="F20" s="97"/>
      <c r="G20" s="96">
        <v>6.2</v>
      </c>
      <c r="H20" s="97"/>
      <c r="I20" s="96">
        <v>6.1</v>
      </c>
      <c r="J20" s="97"/>
      <c r="K20" s="19">
        <f>SUM(E20+G20+I20)/3</f>
        <v>6.2</v>
      </c>
    </row>
    <row r="21" spans="1:11" ht="12.75">
      <c r="A21" s="4"/>
      <c r="K21" s="32">
        <f>AVERAGE(K19:K20)</f>
        <v>6.233333333333333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6.5</v>
      </c>
      <c r="F25" s="99"/>
      <c r="G25" s="99">
        <v>6.4</v>
      </c>
      <c r="H25" s="99"/>
      <c r="I25" s="99">
        <v>6.2</v>
      </c>
      <c r="J25" s="99"/>
      <c r="K25" s="19">
        <f aca="true" t="shared" si="0" ref="K25:K34">SUM(E25+G25+I25)/3</f>
        <v>6.366666666666667</v>
      </c>
    </row>
    <row r="26" spans="1:11" ht="12.75">
      <c r="A26" s="7"/>
      <c r="B26" s="99" t="str">
        <f>Foglio1!B26</f>
        <v>IL-JANG</v>
      </c>
      <c r="C26" s="99"/>
      <c r="D26" s="99"/>
      <c r="E26" s="96">
        <v>6.5</v>
      </c>
      <c r="F26" s="97"/>
      <c r="G26" s="96">
        <v>6.3</v>
      </c>
      <c r="H26" s="97"/>
      <c r="I26" s="96">
        <v>6.3</v>
      </c>
      <c r="J26" s="97"/>
      <c r="K26" s="19">
        <f t="shared" si="0"/>
        <v>6.366666666666667</v>
      </c>
    </row>
    <row r="27" spans="1:11" ht="12.75">
      <c r="A27" s="7"/>
      <c r="B27" s="99" t="str">
        <f>Foglio1!B27</f>
        <v>I-JANG</v>
      </c>
      <c r="C27" s="99"/>
      <c r="D27" s="99"/>
      <c r="E27" s="96">
        <v>6.5</v>
      </c>
      <c r="F27" s="97"/>
      <c r="G27" s="96">
        <v>6.3</v>
      </c>
      <c r="H27" s="97"/>
      <c r="I27" s="96">
        <v>6.4</v>
      </c>
      <c r="J27" s="97"/>
      <c r="K27" s="19">
        <f t="shared" si="0"/>
        <v>6.400000000000001</v>
      </c>
    </row>
    <row r="28" spans="1:11" ht="12.75">
      <c r="A28" s="7"/>
      <c r="B28" s="99" t="str">
        <f>Foglio1!B28</f>
        <v>SAM-JANG</v>
      </c>
      <c r="C28" s="99"/>
      <c r="D28" s="99"/>
      <c r="E28" s="96">
        <v>6.5</v>
      </c>
      <c r="F28" s="97"/>
      <c r="G28" s="96">
        <v>6.5</v>
      </c>
      <c r="H28" s="97"/>
      <c r="I28" s="96">
        <v>6.3</v>
      </c>
      <c r="J28" s="97"/>
      <c r="K28" s="19">
        <f t="shared" si="0"/>
        <v>6.433333333333334</v>
      </c>
    </row>
    <row r="29" spans="1:11" ht="12.75">
      <c r="A29" s="7"/>
      <c r="B29" s="99" t="str">
        <f>Foglio1!B29</f>
        <v>SA-JANG</v>
      </c>
      <c r="C29" s="99"/>
      <c r="D29" s="99"/>
      <c r="E29" s="96">
        <v>6.3</v>
      </c>
      <c r="F29" s="97"/>
      <c r="G29" s="96">
        <v>6</v>
      </c>
      <c r="H29" s="97"/>
      <c r="I29" s="96">
        <v>6</v>
      </c>
      <c r="J29" s="97"/>
      <c r="K29" s="19">
        <f t="shared" si="0"/>
        <v>6.1000000000000005</v>
      </c>
    </row>
    <row r="30" spans="1:11" ht="12.75">
      <c r="A30" s="7"/>
      <c r="B30" s="99" t="str">
        <f>Foglio1!B30</f>
        <v>O-JANG</v>
      </c>
      <c r="C30" s="99"/>
      <c r="D30" s="99"/>
      <c r="E30" s="96">
        <v>6.3</v>
      </c>
      <c r="F30" s="97"/>
      <c r="G30" s="96">
        <v>6.3</v>
      </c>
      <c r="H30" s="97"/>
      <c r="I30" s="96">
        <v>6.1</v>
      </c>
      <c r="J30" s="97"/>
      <c r="K30" s="19">
        <f t="shared" si="0"/>
        <v>6.233333333333333</v>
      </c>
    </row>
    <row r="31" spans="1:11" ht="12.75">
      <c r="A31" s="7"/>
      <c r="B31" s="99" t="str">
        <f>Foglio1!B31</f>
        <v>YOOK-JANG</v>
      </c>
      <c r="C31" s="99"/>
      <c r="D31" s="99"/>
      <c r="E31" s="96">
        <v>6.4</v>
      </c>
      <c r="F31" s="97"/>
      <c r="G31" s="96">
        <v>6.4</v>
      </c>
      <c r="H31" s="97"/>
      <c r="I31" s="96">
        <v>6.2</v>
      </c>
      <c r="J31" s="97"/>
      <c r="K31" s="19">
        <f t="shared" si="0"/>
        <v>6.333333333333333</v>
      </c>
    </row>
    <row r="32" spans="1:11" ht="12.75">
      <c r="A32" s="7"/>
      <c r="B32" s="99" t="str">
        <f>Foglio1!B32</f>
        <v>CIL-JANG</v>
      </c>
      <c r="C32" s="99"/>
      <c r="D32" s="99"/>
      <c r="E32" s="96">
        <v>6.4</v>
      </c>
      <c r="F32" s="97"/>
      <c r="G32" s="96">
        <v>6.2</v>
      </c>
      <c r="H32" s="97"/>
      <c r="I32" s="96">
        <v>6.2</v>
      </c>
      <c r="J32" s="97"/>
      <c r="K32" s="19">
        <f t="shared" si="0"/>
        <v>6.266666666666667</v>
      </c>
    </row>
    <row r="33" spans="1:11" ht="12.75">
      <c r="A33" s="7"/>
      <c r="B33" s="99" t="str">
        <f>Foglio1!B33</f>
        <v>PAL-JANG</v>
      </c>
      <c r="C33" s="99"/>
      <c r="D33" s="99"/>
      <c r="E33" s="96">
        <v>6.2</v>
      </c>
      <c r="F33" s="97"/>
      <c r="G33" s="96">
        <v>5.8</v>
      </c>
      <c r="H33" s="97"/>
      <c r="I33" s="96">
        <v>5.8</v>
      </c>
      <c r="J33" s="97"/>
      <c r="K33" s="19">
        <f t="shared" si="0"/>
        <v>5.933333333333334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AVERAGE(K26:K33)</f>
        <v>6.258333333333335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tr">
        <f>Foglio1!B39</f>
        <v>comb. A</v>
      </c>
      <c r="C39" s="102"/>
      <c r="D39" s="97"/>
      <c r="E39" s="96">
        <v>6.8</v>
      </c>
      <c r="F39" s="97"/>
      <c r="G39" s="96">
        <v>6.9</v>
      </c>
      <c r="H39" s="97"/>
      <c r="I39" s="96">
        <v>6.9</v>
      </c>
      <c r="J39" s="97"/>
      <c r="K39" s="19">
        <f>SUM(E39+G39+I39)/3</f>
        <v>6.866666666666667</v>
      </c>
    </row>
    <row r="40" spans="2:11" ht="12.75">
      <c r="B40" s="106" t="s">
        <v>129</v>
      </c>
      <c r="C40" s="102"/>
      <c r="D40" s="97"/>
      <c r="E40" s="96">
        <v>6.6</v>
      </c>
      <c r="F40" s="97"/>
      <c r="G40" s="96">
        <v>6.3</v>
      </c>
      <c r="H40" s="97"/>
      <c r="I40" s="96">
        <v>6.8</v>
      </c>
      <c r="J40" s="97"/>
      <c r="K40" s="19">
        <f>SUM(E40+G40+I40)/3</f>
        <v>6.566666666666666</v>
      </c>
    </row>
    <row r="41" spans="2:11" ht="12.75">
      <c r="B41" s="96" t="str">
        <f>Foglio1!B41</f>
        <v>comb. C1</v>
      </c>
      <c r="C41" s="102"/>
      <c r="D41" s="97"/>
      <c r="E41" s="96">
        <v>6.5</v>
      </c>
      <c r="F41" s="97"/>
      <c r="G41" s="96">
        <v>6.7</v>
      </c>
      <c r="H41" s="97"/>
      <c r="I41" s="96">
        <v>6.8</v>
      </c>
      <c r="J41" s="97"/>
      <c r="K41" s="19">
        <f>SUM(E41+G41+I41)/3</f>
        <v>6.666666666666667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6.7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6.8</v>
      </c>
      <c r="F46" s="97"/>
      <c r="G46" s="96">
        <v>7.3</v>
      </c>
      <c r="H46" s="97"/>
      <c r="I46" s="96">
        <v>7.4</v>
      </c>
      <c r="J46" s="97"/>
      <c r="K46" s="19">
        <f>SUM(E46+G46+I46)/3</f>
        <v>7.166666666666667</v>
      </c>
    </row>
    <row r="47" spans="2:11" ht="12.75">
      <c r="B47" s="99" t="s">
        <v>27</v>
      </c>
      <c r="C47" s="99"/>
      <c r="D47" s="99"/>
      <c r="E47" s="96">
        <v>6.8</v>
      </c>
      <c r="F47" s="97"/>
      <c r="G47" s="96">
        <v>7.3</v>
      </c>
      <c r="H47" s="97"/>
      <c r="I47" s="96">
        <v>7.4</v>
      </c>
      <c r="J47" s="97"/>
      <c r="K47" s="19">
        <f>SUM(E47+G47+I47)/3</f>
        <v>7.166666666666667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7.166666666666667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 t="e">
        <f>foglio00!#REF!</f>
        <v>#REF!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22">
      <selection activeCell="O35" sqref="O35:P35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foglio00!B30</f>
        <v>Garcia Lucia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foglio00!D30</f>
        <v>10°k</v>
      </c>
      <c r="D11" s="4" t="s">
        <v>57</v>
      </c>
      <c r="E11" s="4"/>
      <c r="F11" s="7">
        <f>foglio00!K30</f>
        <v>6.241666666666667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6.5</v>
      </c>
      <c r="F19" s="97"/>
      <c r="G19" s="96">
        <v>6.3</v>
      </c>
      <c r="H19" s="97"/>
      <c r="I19" s="96">
        <v>6.1</v>
      </c>
      <c r="J19" s="97"/>
      <c r="K19" s="19">
        <f>SUM(E19+G19+I19)/3</f>
        <v>6.3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6.3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6.6</v>
      </c>
      <c r="F25" s="99"/>
      <c r="G25" s="99">
        <v>6.1</v>
      </c>
      <c r="H25" s="99"/>
      <c r="I25" s="99">
        <v>6.2</v>
      </c>
      <c r="J25" s="99"/>
      <c r="K25" s="19">
        <f aca="true" t="shared" si="0" ref="K25:K34">SUM(E25+G25+I25)/3</f>
        <v>6.3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spans="11:18" ht="12.75">
      <c r="K35" s="32">
        <f>AVERAGE(K26)</f>
        <v>0</v>
      </c>
      <c r="M35" s="98"/>
      <c r="N35" s="98"/>
      <c r="O35" s="98"/>
      <c r="P35" s="98"/>
      <c r="Q35" s="98"/>
      <c r="R35" s="98"/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/>
      <c r="C39" s="102"/>
      <c r="D39" s="97"/>
      <c r="E39" s="96">
        <v>6.1</v>
      </c>
      <c r="F39" s="97"/>
      <c r="G39" s="96">
        <v>6</v>
      </c>
      <c r="H39" s="97"/>
      <c r="I39" s="96">
        <v>6.2</v>
      </c>
      <c r="J39" s="97"/>
      <c r="K39" s="19">
        <f>SUM(E39+G39+I39)/3</f>
        <v>6.1000000000000005</v>
      </c>
    </row>
    <row r="40" spans="2:11" ht="12.75">
      <c r="B40" s="96"/>
      <c r="C40" s="102"/>
      <c r="D40" s="97"/>
      <c r="E40" s="96">
        <v>6.2</v>
      </c>
      <c r="F40" s="97"/>
      <c r="G40" s="96">
        <v>6.4</v>
      </c>
      <c r="H40" s="97"/>
      <c r="I40" s="96">
        <v>6.2</v>
      </c>
      <c r="J40" s="97"/>
      <c r="K40" s="19">
        <f>SUM(E40+G40+I40)/3</f>
        <v>6.266666666666667</v>
      </c>
    </row>
    <row r="41" spans="2:11" ht="12.75">
      <c r="B41" s="96"/>
      <c r="C41" s="102"/>
      <c r="D41" s="97"/>
      <c r="E41" s="96">
        <v>6.3</v>
      </c>
      <c r="F41" s="97"/>
      <c r="G41" s="96">
        <v>6.2</v>
      </c>
      <c r="H41" s="97"/>
      <c r="I41" s="96">
        <v>6.3</v>
      </c>
      <c r="J41" s="97"/>
      <c r="K41" s="19">
        <f>SUM(E41+G41+I41)/3</f>
        <v>6.266666666666667</v>
      </c>
    </row>
    <row r="42" spans="5:11" ht="12.75">
      <c r="E42" s="98"/>
      <c r="F42" s="98"/>
      <c r="G42" s="98"/>
      <c r="H42" s="4"/>
      <c r="I42" s="4"/>
      <c r="J42" s="4"/>
      <c r="K42" s="32">
        <f>AVERAGE(K39:K40)</f>
        <v>6.183333333333334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foglio00!K30</f>
        <v>6.241666666666667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91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E40:F40"/>
    <mergeCell ref="G40:H40"/>
    <mergeCell ref="I40:J40"/>
    <mergeCell ref="B41:D41"/>
    <mergeCell ref="E41:F41"/>
    <mergeCell ref="G41:H41"/>
    <mergeCell ref="I41:J41"/>
    <mergeCell ref="D54:E54"/>
    <mergeCell ref="D56:E56"/>
    <mergeCell ref="E42:G42"/>
    <mergeCell ref="B44:D44"/>
    <mergeCell ref="E44:F44"/>
    <mergeCell ref="G44:H44"/>
    <mergeCell ref="B46:D46"/>
    <mergeCell ref="E46:F46"/>
    <mergeCell ref="G46:H46"/>
    <mergeCell ref="M35:N35"/>
    <mergeCell ref="O35:P35"/>
    <mergeCell ref="Q35:R35"/>
    <mergeCell ref="B47:D47"/>
    <mergeCell ref="E47:F47"/>
    <mergeCell ref="G47:H47"/>
    <mergeCell ref="I47:J47"/>
    <mergeCell ref="I44:J44"/>
    <mergeCell ref="I46:J46"/>
    <mergeCell ref="B40:D4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28">
      <selection activeCell="E46" sqref="E46:F46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foglio00!B31</f>
        <v>Garcia Marta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foglio00!D31</f>
        <v>10°k</v>
      </c>
      <c r="D11" s="4" t="s">
        <v>57</v>
      </c>
      <c r="E11" s="4"/>
      <c r="F11" s="7">
        <f>foglio00!K31</f>
        <v>6.441666666666666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6.8</v>
      </c>
      <c r="F19" s="97"/>
      <c r="G19" s="96">
        <v>6.6</v>
      </c>
      <c r="H19" s="97"/>
      <c r="I19" s="96">
        <v>6.2</v>
      </c>
      <c r="J19" s="97"/>
      <c r="K19" s="19">
        <f>SUM(E19+G19+I19)/3</f>
        <v>6.533333333333332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6.533333333333332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6.8</v>
      </c>
      <c r="F25" s="99"/>
      <c r="G25" s="99">
        <v>6.1</v>
      </c>
      <c r="H25" s="99"/>
      <c r="I25" s="99">
        <v>6.3</v>
      </c>
      <c r="J25" s="99"/>
      <c r="K25" s="19">
        <f aca="true" t="shared" si="0" ref="K25:K34">SUM(E25+G25+I25)/3</f>
        <v>6.3999999999999995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/>
      <c r="C39" s="102"/>
      <c r="D39" s="97"/>
      <c r="E39" s="96">
        <v>6.3</v>
      </c>
      <c r="F39" s="97"/>
      <c r="G39" s="96">
        <v>6.3</v>
      </c>
      <c r="H39" s="97"/>
      <c r="I39" s="96">
        <v>6.2</v>
      </c>
      <c r="J39" s="97"/>
      <c r="K39" s="19">
        <f>SUM(E39+G39+I39)/3</f>
        <v>6.266666666666667</v>
      </c>
    </row>
    <row r="40" spans="2:11" ht="12.75">
      <c r="B40" s="96"/>
      <c r="C40" s="102"/>
      <c r="D40" s="97"/>
      <c r="E40" s="96">
        <v>6.2</v>
      </c>
      <c r="F40" s="97"/>
      <c r="G40" s="96">
        <v>6.6</v>
      </c>
      <c r="H40" s="97"/>
      <c r="I40" s="96">
        <v>6.5</v>
      </c>
      <c r="J40" s="97"/>
      <c r="K40" s="19">
        <f>SUM(E40+G40+I40)/3</f>
        <v>6.433333333333334</v>
      </c>
    </row>
    <row r="41" spans="2:11" ht="12.75">
      <c r="B41" s="96"/>
      <c r="C41" s="102"/>
      <c r="D41" s="97"/>
      <c r="E41" s="96">
        <v>6.5</v>
      </c>
      <c r="F41" s="97"/>
      <c r="G41" s="96">
        <v>6.7</v>
      </c>
      <c r="H41" s="97"/>
      <c r="I41" s="96">
        <v>6.4</v>
      </c>
      <c r="J41" s="97"/>
      <c r="K41" s="19">
        <f>SUM(E41+G41+I41)/3</f>
        <v>6.533333333333334</v>
      </c>
    </row>
    <row r="42" spans="5:11" ht="12.75">
      <c r="E42" s="98"/>
      <c r="F42" s="98"/>
      <c r="G42" s="98"/>
      <c r="H42" s="4"/>
      <c r="I42" s="4"/>
      <c r="J42" s="4"/>
      <c r="K42" s="32">
        <f>AVERAGE(K39:K40)</f>
        <v>6.35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5" ht="12.75">
      <c r="E49" s="4"/>
      <c r="F49" s="4"/>
      <c r="G49" s="4"/>
      <c r="H49" s="4"/>
      <c r="I49" s="98"/>
      <c r="J49" s="98"/>
      <c r="K49" s="98"/>
      <c r="L49" s="98"/>
      <c r="M49" s="98"/>
      <c r="N49" s="98"/>
      <c r="O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foglio00!K31</f>
        <v>6.441666666666666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91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G46:H46"/>
    <mergeCell ref="I46:J46"/>
    <mergeCell ref="B40:D40"/>
    <mergeCell ref="E40:F40"/>
    <mergeCell ref="G40:H40"/>
    <mergeCell ref="I40:J40"/>
    <mergeCell ref="B41:D41"/>
    <mergeCell ref="E41:F41"/>
    <mergeCell ref="G41:H41"/>
    <mergeCell ref="I41:J41"/>
    <mergeCell ref="D54:E54"/>
    <mergeCell ref="D56:E56"/>
    <mergeCell ref="I49:J49"/>
    <mergeCell ref="E42:G42"/>
    <mergeCell ref="B44:D44"/>
    <mergeCell ref="E44:F44"/>
    <mergeCell ref="G44:H44"/>
    <mergeCell ref="I44:J44"/>
    <mergeCell ref="B46:D46"/>
    <mergeCell ref="E46:F46"/>
    <mergeCell ref="K49:L49"/>
    <mergeCell ref="M49:N49"/>
    <mergeCell ref="B47:D47"/>
    <mergeCell ref="E47:F47"/>
    <mergeCell ref="G47:H47"/>
    <mergeCell ref="I47:J4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2">
      <selection activeCell="E46" sqref="E46:J47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>
        <f>foglio00!B32</f>
        <v>0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>
        <f>foglio00!D32</f>
        <v>0</v>
      </c>
      <c r="D11" s="4" t="s">
        <v>57</v>
      </c>
      <c r="E11" s="4"/>
      <c r="F11" s="7">
        <f>foglio00!K32</f>
        <v>0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AVERAGE(K19:K20)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AVERAGE(K26:K30)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103" t="s">
        <v>120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103" t="s">
        <v>121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103" t="s">
        <v>72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AVERAGE(K39:K40)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foglio00!K32</f>
        <v>0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0">
      <selection activeCell="E19" sqref="E19:J20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>
        <f>foglio00!B33</f>
        <v>0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>
        <f>foglio00!D33</f>
        <v>0</v>
      </c>
      <c r="D11" s="4" t="s">
        <v>57</v>
      </c>
      <c r="E11" s="4"/>
      <c r="F11" s="7">
        <f>foglio00!K33</f>
        <v>0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AVERAGE(K19:K20)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AVERAGE(K26:K31)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tr">
        <f>Foglio1!B39</f>
        <v>comb. A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">
        <v>69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">
        <v>80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AVERAGE(K39:K40)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foglio00!K33</f>
        <v>0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9">
      <selection activeCell="E39" sqref="E39:J41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e">
        <f>foglio00!#REF!</f>
        <v>#REF!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e">
        <f>foglio00!#REF!</f>
        <v>#REF!</v>
      </c>
      <c r="D11" s="4" t="s">
        <v>57</v>
      </c>
      <c r="E11" s="4"/>
      <c r="F11" s="7" t="e">
        <f>foglio00!#REF!</f>
        <v>#REF!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tr">
        <f>Foglio1!B39</f>
        <v>comb. A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">
        <v>81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tr">
        <f>Foglio1!B41</f>
        <v>comb. C1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AVERAGE(K39:K40)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 t="e">
        <f>foglio00!#REF!</f>
        <v>#REF!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K36" sqref="K36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e">
        <f>foglio00!#REF!</f>
        <v>#REF!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e">
        <f>foglio00!#REF!</f>
        <v>#REF!</v>
      </c>
      <c r="D11" s="4" t="s">
        <v>57</v>
      </c>
      <c r="E11" s="4"/>
      <c r="F11" s="7" t="e">
        <f>foglio00!#REF!</f>
        <v>#REF!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AVERAGE(K19:K20)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AVERAGE(K26:K32)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61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tr">
        <f>Foglio1!B40</f>
        <v>comb. B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">
        <v>72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103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103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 t="e">
        <f>foglio00!#REF!</f>
        <v>#REF!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8">
      <selection activeCell="E46" sqref="E46:J47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e">
        <f>foglio00!#REF!</f>
        <v>#REF!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e">
        <f>foglio00!#REF!</f>
        <v>#REF!</v>
      </c>
      <c r="D11" s="4" t="s">
        <v>57</v>
      </c>
      <c r="E11" s="4"/>
      <c r="F11" s="7" t="e">
        <f>foglio00!#REF!</f>
        <v>#REF!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AVERAGE(K19:K20)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AVERAGE(K26:K30)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tr">
        <f>Foglio1!B39</f>
        <v>comb. A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">
        <v>75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tr">
        <f>Foglio1!B41</f>
        <v>comb. C1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 t="e">
        <f>foglio00!#REF!</f>
        <v>#REF!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2">
      <selection activeCell="E48" sqref="E48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foglio00!B10</f>
        <v>Blandino Francesco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foglio00!D10</f>
        <v>7°K</v>
      </c>
      <c r="D11" s="4" t="s">
        <v>57</v>
      </c>
      <c r="E11" s="4"/>
      <c r="F11" s="7">
        <f>foglio00!K10</f>
        <v>6.383333333333334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">
        <v>12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">
        <v>65</v>
      </c>
      <c r="C19" s="99"/>
      <c r="D19" s="99"/>
      <c r="E19" s="96">
        <v>6.3</v>
      </c>
      <c r="F19" s="97"/>
      <c r="G19" s="96">
        <v>6.4</v>
      </c>
      <c r="H19" s="97"/>
      <c r="I19" s="96">
        <v>6.6</v>
      </c>
      <c r="J19" s="97"/>
      <c r="K19" s="19">
        <f>SUM(E19+G19+I19)/3</f>
        <v>6.433333333333333</v>
      </c>
    </row>
    <row r="20" spans="1:11" ht="12.75">
      <c r="A20" s="4"/>
      <c r="B20" s="96" t="s">
        <v>66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6.433333333333333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6" t="s">
        <v>60</v>
      </c>
      <c r="C25" s="102"/>
      <c r="D25" s="97"/>
      <c r="E25" s="99">
        <v>6.4</v>
      </c>
      <c r="F25" s="99"/>
      <c r="G25" s="99">
        <v>6.4</v>
      </c>
      <c r="H25" s="99"/>
      <c r="I25" s="99">
        <v>6.5</v>
      </c>
      <c r="J25" s="99"/>
      <c r="K25" s="19">
        <f aca="true" t="shared" si="0" ref="K25:K34">SUM(E25+G25+I25)/3</f>
        <v>6.433333333333334</v>
      </c>
    </row>
    <row r="26" spans="1:11" ht="12.75">
      <c r="A26" s="7"/>
      <c r="B26" s="99" t="s">
        <v>15</v>
      </c>
      <c r="C26" s="99"/>
      <c r="D26" s="99"/>
      <c r="E26" s="96">
        <v>6.4</v>
      </c>
      <c r="F26" s="97"/>
      <c r="G26" s="96">
        <v>6.5</v>
      </c>
      <c r="H26" s="97"/>
      <c r="I26" s="96">
        <v>6.7</v>
      </c>
      <c r="J26" s="97"/>
      <c r="K26" s="19">
        <f t="shared" si="0"/>
        <v>6.533333333333334</v>
      </c>
    </row>
    <row r="27" spans="1:11" ht="12.75">
      <c r="A27" s="7"/>
      <c r="B27" s="99" t="s">
        <v>16</v>
      </c>
      <c r="C27" s="99"/>
      <c r="D27" s="99"/>
      <c r="E27" s="96">
        <v>6.4</v>
      </c>
      <c r="F27" s="97"/>
      <c r="G27" s="96">
        <v>6.5</v>
      </c>
      <c r="H27" s="97"/>
      <c r="I27" s="96">
        <v>6.3</v>
      </c>
      <c r="J27" s="97"/>
      <c r="K27" s="19">
        <f t="shared" si="0"/>
        <v>6.3999999999999995</v>
      </c>
    </row>
    <row r="28" spans="1:11" ht="12.75">
      <c r="A28" s="7"/>
      <c r="B28" s="99" t="s">
        <v>17</v>
      </c>
      <c r="C28" s="99"/>
      <c r="D28" s="99"/>
      <c r="E28" s="96">
        <v>6.3</v>
      </c>
      <c r="F28" s="97"/>
      <c r="G28" s="96">
        <v>6.3</v>
      </c>
      <c r="H28" s="97"/>
      <c r="I28" s="96">
        <v>6.3</v>
      </c>
      <c r="J28" s="97"/>
      <c r="K28" s="19">
        <f t="shared" si="0"/>
        <v>6.3</v>
      </c>
    </row>
    <row r="29" spans="1:11" ht="12.75">
      <c r="A29" s="7"/>
      <c r="B29" s="99" t="s">
        <v>18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">
        <v>19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">
        <v>20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">
        <v>21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">
        <v>22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">
        <v>59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AVERAGE(K26:K28)</f>
        <v>6.411111111111111</v>
      </c>
    </row>
    <row r="37" spans="2:11" ht="12.75">
      <c r="B37" s="99" t="s">
        <v>24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92</v>
      </c>
      <c r="C39" s="102"/>
      <c r="D39" s="97"/>
      <c r="E39" s="96">
        <v>6.3</v>
      </c>
      <c r="F39" s="97"/>
      <c r="G39" s="96">
        <v>6.3</v>
      </c>
      <c r="H39" s="97"/>
      <c r="I39" s="96">
        <v>6.4</v>
      </c>
      <c r="J39" s="97"/>
      <c r="K39" s="19">
        <f>SUM(E39+G39+I39)/3</f>
        <v>6.333333333333333</v>
      </c>
    </row>
    <row r="40" spans="2:11" ht="12.75">
      <c r="B40" s="103" t="s">
        <v>93</v>
      </c>
      <c r="C40" s="102"/>
      <c r="D40" s="97"/>
      <c r="E40" s="96">
        <v>6.1</v>
      </c>
      <c r="F40" s="97"/>
      <c r="G40" s="96">
        <v>6.1</v>
      </c>
      <c r="H40" s="97"/>
      <c r="I40" s="96">
        <v>6.1</v>
      </c>
      <c r="J40" s="97"/>
      <c r="K40" s="19">
        <f>SUM(E40+G40+I40)/3</f>
        <v>6.099999999999999</v>
      </c>
    </row>
    <row r="41" spans="2:11" ht="12.75">
      <c r="B41" s="96" t="s">
        <v>102</v>
      </c>
      <c r="C41" s="102"/>
      <c r="D41" s="97"/>
      <c r="E41" s="96">
        <v>6.3</v>
      </c>
      <c r="F41" s="97"/>
      <c r="G41" s="96">
        <v>6.3</v>
      </c>
      <c r="H41" s="97"/>
      <c r="I41" s="96">
        <v>6.4</v>
      </c>
      <c r="J41" s="97"/>
      <c r="K41" s="19">
        <f>SUM(E41+G41+I41)/3</f>
        <v>6.333333333333333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6.2555555555555555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6.3</v>
      </c>
      <c r="F46" s="97"/>
      <c r="G46" s="96">
        <v>6.3</v>
      </c>
      <c r="H46" s="97"/>
      <c r="I46" s="96">
        <v>6.8</v>
      </c>
      <c r="J46" s="97"/>
      <c r="K46" s="19">
        <f>SUM(E46+G46+I46)/3</f>
        <v>6.466666666666666</v>
      </c>
    </row>
    <row r="47" spans="2:11" ht="12.75">
      <c r="B47" s="99" t="s">
        <v>27</v>
      </c>
      <c r="C47" s="99"/>
      <c r="D47" s="99"/>
      <c r="E47" s="96">
        <v>6.3</v>
      </c>
      <c r="F47" s="97"/>
      <c r="G47" s="96">
        <v>6.2</v>
      </c>
      <c r="H47" s="97"/>
      <c r="I47" s="96">
        <v>6.3</v>
      </c>
      <c r="J47" s="97"/>
      <c r="K47" s="19">
        <f>SUM(E47+G47+I47)/3</f>
        <v>6.266666666666667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6.366666666666666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>
        <f>foglio00!O10</f>
        <v>0</v>
      </c>
      <c r="E54" s="101"/>
      <c r="G54" t="s">
        <v>30</v>
      </c>
      <c r="I54" s="5">
        <f>foglio00!K10</f>
        <v>6.383333333333334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I29:J29"/>
    <mergeCell ref="I30:J30"/>
    <mergeCell ref="E39:F39"/>
    <mergeCell ref="E40:F40"/>
    <mergeCell ref="E41:F41"/>
    <mergeCell ref="G39:H39"/>
    <mergeCell ref="G34:H34"/>
    <mergeCell ref="I39:J39"/>
    <mergeCell ref="I40:J40"/>
    <mergeCell ref="I41:J41"/>
    <mergeCell ref="B44:D44"/>
    <mergeCell ref="G44:H44"/>
    <mergeCell ref="E44:F44"/>
    <mergeCell ref="B40:D40"/>
    <mergeCell ref="B41:D41"/>
    <mergeCell ref="B37:D37"/>
    <mergeCell ref="E42:G42"/>
    <mergeCell ref="B39:D39"/>
    <mergeCell ref="G40:H40"/>
    <mergeCell ref="G41:H41"/>
    <mergeCell ref="B30:D30"/>
    <mergeCell ref="B31:D31"/>
    <mergeCell ref="G30:H30"/>
    <mergeCell ref="G31:H31"/>
    <mergeCell ref="G32:H32"/>
    <mergeCell ref="B33:D33"/>
    <mergeCell ref="B34:D34"/>
    <mergeCell ref="B16:D16"/>
    <mergeCell ref="E16:F16"/>
    <mergeCell ref="B27:D27"/>
    <mergeCell ref="B28:D28"/>
    <mergeCell ref="B26:D26"/>
    <mergeCell ref="B25:D25"/>
    <mergeCell ref="B32:D32"/>
    <mergeCell ref="B29:D29"/>
    <mergeCell ref="B23:D23"/>
    <mergeCell ref="G16:H16"/>
    <mergeCell ref="I16:J16"/>
    <mergeCell ref="B19:D19"/>
    <mergeCell ref="G28:H28"/>
    <mergeCell ref="I25:J25"/>
    <mergeCell ref="I26:J26"/>
    <mergeCell ref="I27:J27"/>
    <mergeCell ref="I28:J28"/>
    <mergeCell ref="B20:D20"/>
    <mergeCell ref="G23:H23"/>
    <mergeCell ref="I23:J23"/>
    <mergeCell ref="E23:F23"/>
    <mergeCell ref="E37:F37"/>
    <mergeCell ref="G37:H37"/>
    <mergeCell ref="I37:J37"/>
    <mergeCell ref="E34:F34"/>
    <mergeCell ref="G25:H25"/>
    <mergeCell ref="G26:H26"/>
    <mergeCell ref="G27:H27"/>
    <mergeCell ref="G29:H29"/>
    <mergeCell ref="I44:J44"/>
    <mergeCell ref="B46:D46"/>
    <mergeCell ref="B47:D47"/>
    <mergeCell ref="D54:E54"/>
    <mergeCell ref="E46:F46"/>
    <mergeCell ref="E47:F47"/>
    <mergeCell ref="G46:H46"/>
    <mergeCell ref="G47:H47"/>
    <mergeCell ref="I46:J46"/>
    <mergeCell ref="I47:J47"/>
    <mergeCell ref="D56:E5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I31:J31"/>
    <mergeCell ref="I32:J32"/>
    <mergeCell ref="I33:J33"/>
    <mergeCell ref="I34:J34"/>
    <mergeCell ref="G33:H33"/>
    <mergeCell ref="E19:F19"/>
    <mergeCell ref="G19:H19"/>
    <mergeCell ref="I19:J19"/>
    <mergeCell ref="E20:F20"/>
    <mergeCell ref="G20:H20"/>
    <mergeCell ref="I20:J20"/>
  </mergeCells>
  <printOptions/>
  <pageMargins left="0.32" right="0.36" top="0.6" bottom="0.52" header="0.33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5">
      <selection activeCell="E46" sqref="E46:J47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e">
        <f>foglio00!#REF!</f>
        <v>#REF!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e">
        <f>foglio00!#REF!</f>
        <v>#REF!</v>
      </c>
      <c r="D11" s="4" t="s">
        <v>57</v>
      </c>
      <c r="E11" s="4"/>
      <c r="F11" s="7" t="e">
        <f>foglio00!#REF!</f>
        <v>#REF!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AVERAGE(K19:K20)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AVERAGE(K26:K33)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80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">
        <v>61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">
        <v>70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 t="e">
        <f>foglio00!#REF!</f>
        <v>#REF!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1">
      <selection activeCell="K36" sqref="K36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e">
        <f>foglio00!#REF!</f>
        <v>#REF!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e">
        <f>foglio00!#REF!</f>
        <v>#REF!</v>
      </c>
      <c r="D11" s="4" t="s">
        <v>57</v>
      </c>
      <c r="E11" s="4"/>
      <c r="F11" s="7" t="e">
        <f>foglio00!#REF!</f>
        <v>#REF!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tr">
        <f>Foglio1!B39</f>
        <v>comb. A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tr">
        <f>Foglio1!B40</f>
        <v>comb. B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tr">
        <f>Foglio1!B41</f>
        <v>comb. C1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 t="e">
        <f>foglio00!#REF!</f>
        <v>#REF!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">
      <selection activeCell="E39" sqref="E39:J41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e">
        <f>foglio00!#REF!</f>
        <v>#REF!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e">
        <f>foglio00!#REF!</f>
        <v>#REF!</v>
      </c>
      <c r="D11" s="4" t="s">
        <v>57</v>
      </c>
      <c r="E11" s="4"/>
      <c r="F11" s="7" t="e">
        <f>foglio00!#REF!</f>
        <v>#REF!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tr">
        <f>Foglio1!B39</f>
        <v>comb. A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tr">
        <f>Foglio1!B40</f>
        <v>comb. B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tr">
        <f>Foglio1!B41</f>
        <v>comb. C1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 t="e">
        <f>foglio00!#REF!</f>
        <v>#REF!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9.7109375" style="0" bestFit="1" customWidth="1"/>
    <col min="2" max="2" width="127.7109375" style="0" customWidth="1"/>
    <col min="3" max="3" width="40.57421875" style="0" customWidth="1"/>
  </cols>
  <sheetData>
    <row r="1" spans="1:3" ht="199.5" customHeight="1">
      <c r="A1" s="58">
        <v>1</v>
      </c>
      <c r="B1" s="59" t="s">
        <v>68</v>
      </c>
      <c r="C1" s="60">
        <v>6.754126984126984</v>
      </c>
    </row>
    <row r="2" spans="1:3" ht="199.5" customHeight="1">
      <c r="A2" s="61">
        <v>2</v>
      </c>
      <c r="B2" s="70" t="s">
        <v>64</v>
      </c>
      <c r="C2" s="63">
        <v>6.605333333333334</v>
      </c>
    </row>
    <row r="3" spans="1:3" ht="199.5" customHeight="1">
      <c r="A3" s="64">
        <v>3</v>
      </c>
      <c r="B3" s="65" t="s">
        <v>74</v>
      </c>
      <c r="C3" s="66">
        <v>6.5697222222222225</v>
      </c>
    </row>
    <row r="4" spans="1:3" ht="199.5" customHeight="1">
      <c r="A4" s="67">
        <v>4</v>
      </c>
      <c r="B4" s="62" t="s">
        <v>73</v>
      </c>
      <c r="C4" s="63">
        <v>6.38</v>
      </c>
    </row>
    <row r="5" spans="1:3" ht="199.5" customHeight="1">
      <c r="A5" s="67">
        <v>5</v>
      </c>
      <c r="B5" s="62" t="s">
        <v>84</v>
      </c>
      <c r="C5" s="63">
        <v>6.364444444444445</v>
      </c>
    </row>
    <row r="6" spans="1:3" ht="199.5" customHeight="1">
      <c r="A6" s="67">
        <v>6</v>
      </c>
      <c r="B6" s="68" t="s">
        <v>87</v>
      </c>
      <c r="C6" s="63">
        <v>6.364444444444444</v>
      </c>
    </row>
    <row r="7" spans="1:3" ht="199.5" customHeight="1">
      <c r="A7" s="67">
        <v>7</v>
      </c>
      <c r="B7" s="62" t="s">
        <v>83</v>
      </c>
      <c r="C7" s="63">
        <v>6.362222222222222</v>
      </c>
    </row>
    <row r="8" spans="1:3" ht="199.5" customHeight="1">
      <c r="A8" s="67">
        <v>8</v>
      </c>
      <c r="B8" s="62" t="s">
        <v>86</v>
      </c>
      <c r="C8" s="63">
        <v>6.326666666666666</v>
      </c>
    </row>
    <row r="9" spans="1:3" ht="199.5" customHeight="1">
      <c r="A9" s="67">
        <v>9</v>
      </c>
      <c r="B9" s="62" t="s">
        <v>85</v>
      </c>
      <c r="C9" s="63">
        <v>6.311111111111112</v>
      </c>
    </row>
    <row r="10" spans="1:3" ht="199.5" customHeight="1">
      <c r="A10" s="67">
        <v>10</v>
      </c>
      <c r="B10" s="69" t="s">
        <v>88</v>
      </c>
      <c r="C10" s="63">
        <v>6.3037037037037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7">
      <selection activeCell="N21" sqref="N21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foglio00!B11</f>
        <v>Bocciero Arianna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foglio00!D11</f>
        <v>8°K</v>
      </c>
      <c r="D11" s="4" t="s">
        <v>57</v>
      </c>
      <c r="E11" s="4"/>
      <c r="F11" s="7">
        <f>foglio00!K11</f>
        <v>6.030555555555555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6.2</v>
      </c>
      <c r="F19" s="97"/>
      <c r="G19" s="96">
        <v>6.1</v>
      </c>
      <c r="H19" s="97"/>
      <c r="I19" s="96">
        <v>6.1</v>
      </c>
      <c r="J19" s="97"/>
      <c r="K19" s="19">
        <f>SUM(E19+G19+I19)/3</f>
        <v>6.133333333333333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6.133333333333333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5</v>
      </c>
      <c r="F25" s="99"/>
      <c r="G25" s="99">
        <v>5.8</v>
      </c>
      <c r="H25" s="99"/>
      <c r="I25" s="99">
        <v>5.9</v>
      </c>
      <c r="J25" s="99"/>
      <c r="K25" s="19">
        <f aca="true" t="shared" si="0" ref="K25:K34">SUM(E25+G25+I25)/3</f>
        <v>5.566666666666667</v>
      </c>
    </row>
    <row r="26" spans="1:11" ht="12.75">
      <c r="A26" s="7"/>
      <c r="B26" s="99" t="str">
        <f>Foglio1!B26</f>
        <v>IL-JANG</v>
      </c>
      <c r="C26" s="99"/>
      <c r="D26" s="99"/>
      <c r="E26" s="96">
        <v>6.3</v>
      </c>
      <c r="F26" s="97"/>
      <c r="G26" s="96">
        <v>6.2</v>
      </c>
      <c r="H26" s="97"/>
      <c r="I26" s="96">
        <v>6.1</v>
      </c>
      <c r="J26" s="97"/>
      <c r="K26" s="19">
        <f t="shared" si="0"/>
        <v>6.2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6.2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92</v>
      </c>
      <c r="C39" s="102"/>
      <c r="D39" s="97"/>
      <c r="E39" s="96">
        <v>6.5</v>
      </c>
      <c r="F39" s="97"/>
      <c r="G39" s="96">
        <v>6.1</v>
      </c>
      <c r="H39" s="97"/>
      <c r="I39" s="96">
        <v>6.3</v>
      </c>
      <c r="J39" s="97"/>
      <c r="K39" s="19">
        <f>SUM(E39+G39+I39)/3</f>
        <v>6.3</v>
      </c>
    </row>
    <row r="40" spans="2:11" ht="12.75">
      <c r="B40" s="103" t="s">
        <v>93</v>
      </c>
      <c r="C40" s="102"/>
      <c r="D40" s="97"/>
      <c r="E40" s="96">
        <v>6.3</v>
      </c>
      <c r="F40" s="97"/>
      <c r="G40" s="96">
        <v>6</v>
      </c>
      <c r="H40" s="97"/>
      <c r="I40" s="96">
        <v>5.8</v>
      </c>
      <c r="J40" s="97"/>
      <c r="K40" s="19">
        <f>SUM(E40+G40+I40)/3</f>
        <v>6.033333333333334</v>
      </c>
    </row>
    <row r="41" spans="2:11" ht="12.75">
      <c r="B41" s="96" t="s">
        <v>91</v>
      </c>
      <c r="C41" s="102"/>
      <c r="D41" s="97"/>
      <c r="E41" s="96">
        <v>6.4</v>
      </c>
      <c r="F41" s="97"/>
      <c r="G41" s="96">
        <v>6.4</v>
      </c>
      <c r="H41" s="97"/>
      <c r="I41" s="96">
        <v>6.2</v>
      </c>
      <c r="J41" s="97"/>
      <c r="K41" s="19">
        <f>SUM(E41+G41+I41)/3</f>
        <v>6.333333333333333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6.222222222222222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6.6</v>
      </c>
      <c r="F46" s="97"/>
      <c r="G46" s="96">
        <v>6.3</v>
      </c>
      <c r="H46" s="97"/>
      <c r="I46" s="96">
        <v>6.5</v>
      </c>
      <c r="J46" s="97"/>
      <c r="K46" s="19">
        <f>SUM(E46+G46+I46)/3</f>
        <v>6.466666666666666</v>
      </c>
    </row>
    <row r="47" spans="2:11" ht="12.75">
      <c r="B47" s="99" t="s">
        <v>27</v>
      </c>
      <c r="C47" s="99"/>
      <c r="D47" s="99"/>
      <c r="E47" s="96">
        <v>6.6</v>
      </c>
      <c r="F47" s="97"/>
      <c r="G47" s="96">
        <v>6.3</v>
      </c>
      <c r="H47" s="97"/>
      <c r="I47" s="96">
        <v>6.5</v>
      </c>
      <c r="J47" s="97"/>
      <c r="K47" s="19">
        <f>SUM(E47+G47+I47)/3</f>
        <v>6.466666666666666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6.466666666666666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>
        <f>foglio00!O11</f>
        <v>0</v>
      </c>
      <c r="E54" s="101"/>
      <c r="G54" t="s">
        <v>30</v>
      </c>
      <c r="I54" s="5">
        <f>foglio00!K11</f>
        <v>6.030555555555555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">
      <selection activeCell="E39" sqref="E39:J41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foglio00!B12</f>
        <v>Greco Maria Francesca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foglio00!D12</f>
        <v>9°K</v>
      </c>
      <c r="D11" s="4" t="s">
        <v>57</v>
      </c>
      <c r="E11" s="4"/>
      <c r="F11" s="7">
        <f>foglio00!K12</f>
        <v>0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6" t="s">
        <v>23</v>
      </c>
      <c r="F16" s="97"/>
      <c r="G16" s="96" t="s">
        <v>23</v>
      </c>
      <c r="H16" s="97"/>
      <c r="I16" s="96" t="s">
        <v>23</v>
      </c>
      <c r="J16" s="97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6" t="s">
        <v>23</v>
      </c>
      <c r="F23" s="97"/>
      <c r="G23" s="96" t="s">
        <v>23</v>
      </c>
      <c r="H23" s="97"/>
      <c r="I23" s="96" t="s">
        <v>23</v>
      </c>
      <c r="J23" s="97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6"/>
      <c r="F25" s="97"/>
      <c r="G25" s="96"/>
      <c r="H25" s="97"/>
      <c r="I25" s="96"/>
      <c r="J25" s="97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>SUM(E28+G28+I28)/3</f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0</v>
      </c>
    </row>
    <row r="37" spans="2:11" ht="12.75">
      <c r="B37" s="99" t="str">
        <f>Foglio1!B37</f>
        <v>CALCI FONDAMENTALI</v>
      </c>
      <c r="C37" s="99"/>
      <c r="D37" s="99"/>
      <c r="E37" s="96" t="s">
        <v>23</v>
      </c>
      <c r="F37" s="97"/>
      <c r="G37" s="96" t="s">
        <v>23</v>
      </c>
      <c r="H37" s="97"/>
      <c r="I37" s="96" t="s">
        <v>23</v>
      </c>
      <c r="J37" s="97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89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1" ht="12.75">
      <c r="B40" s="96" t="s">
        <v>90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</row>
    <row r="41" spans="2:11" ht="12.75">
      <c r="B41" s="96" t="s">
        <v>91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104"/>
      <c r="F42" s="104"/>
      <c r="G42" s="104"/>
      <c r="H42" s="4"/>
      <c r="I42" s="4"/>
      <c r="J42" s="4"/>
      <c r="K42" s="32">
        <f>AVERAGE(K39:K41)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6" t="s">
        <v>25</v>
      </c>
      <c r="C44" s="102"/>
      <c r="D44" s="97"/>
      <c r="E44" s="96" t="s">
        <v>23</v>
      </c>
      <c r="F44" s="97"/>
      <c r="G44" s="96" t="s">
        <v>23</v>
      </c>
      <c r="H44" s="97"/>
      <c r="I44" s="96" t="s">
        <v>23</v>
      </c>
      <c r="J44" s="97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6" t="s">
        <v>26</v>
      </c>
      <c r="C46" s="102"/>
      <c r="D46" s="97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6" t="s">
        <v>27</v>
      </c>
      <c r="C47" s="102"/>
      <c r="D47" s="97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>
        <f>foglio00!O12</f>
        <v>0</v>
      </c>
      <c r="E54" s="101"/>
      <c r="G54" t="s">
        <v>30</v>
      </c>
      <c r="I54" s="5">
        <f>foglio00!K12</f>
        <v>0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0">
      <selection activeCell="N45" sqref="N45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foglio00!B13</f>
        <v>Milani Marta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foglio00!D13</f>
        <v>8°K</v>
      </c>
      <c r="D11" s="4" t="s">
        <v>57</v>
      </c>
      <c r="E11" s="4"/>
      <c r="F11" s="7">
        <f>foglio00!K13</f>
        <v>6.8694444444444445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7.2</v>
      </c>
      <c r="F19" s="97"/>
      <c r="G19" s="96">
        <v>6.9</v>
      </c>
      <c r="H19" s="97"/>
      <c r="I19" s="96">
        <v>6.8</v>
      </c>
      <c r="J19" s="97"/>
      <c r="K19" s="19">
        <f>SUM(E19+G19+I19)/3</f>
        <v>6.966666666666668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6.966666666666668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7.5</v>
      </c>
      <c r="F25" s="99"/>
      <c r="G25" s="99">
        <v>7</v>
      </c>
      <c r="H25" s="99"/>
      <c r="I25" s="99">
        <v>6.6</v>
      </c>
      <c r="J25" s="99"/>
      <c r="K25" s="19">
        <f aca="true" t="shared" si="0" ref="K25:K34">SUM(E25+G25+I25)/3</f>
        <v>7.033333333333334</v>
      </c>
    </row>
    <row r="26" spans="1:11" ht="12.75">
      <c r="A26" s="7"/>
      <c r="B26" s="99" t="str">
        <f>Foglio1!B26</f>
        <v>IL-JANG</v>
      </c>
      <c r="C26" s="99"/>
      <c r="D26" s="99"/>
      <c r="E26" s="96">
        <v>7</v>
      </c>
      <c r="F26" s="97"/>
      <c r="G26" s="96">
        <v>7.3</v>
      </c>
      <c r="H26" s="97"/>
      <c r="I26" s="96">
        <v>6.9</v>
      </c>
      <c r="J26" s="97"/>
      <c r="K26" s="19">
        <f t="shared" si="0"/>
        <v>7.066666666666667</v>
      </c>
    </row>
    <row r="27" spans="1:11" ht="12.75">
      <c r="A27" s="7"/>
      <c r="B27" s="99" t="str">
        <f>Foglio1!B27</f>
        <v>I-JANG</v>
      </c>
      <c r="C27" s="99"/>
      <c r="D27" s="99"/>
      <c r="E27" s="96">
        <v>7.3</v>
      </c>
      <c r="F27" s="97"/>
      <c r="G27" s="96">
        <v>7</v>
      </c>
      <c r="H27" s="97"/>
      <c r="I27" s="96">
        <v>7.1</v>
      </c>
      <c r="J27" s="97"/>
      <c r="K27" s="19">
        <f t="shared" si="0"/>
        <v>7.133333333333333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AVERAGE(K26:K27)</f>
        <v>7.1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89</v>
      </c>
      <c r="C39" s="102"/>
      <c r="D39" s="97"/>
      <c r="E39" s="96">
        <v>6.5</v>
      </c>
      <c r="F39" s="97"/>
      <c r="G39" s="96">
        <v>6.3</v>
      </c>
      <c r="H39" s="97"/>
      <c r="I39" s="96">
        <v>6.5</v>
      </c>
      <c r="J39" s="97"/>
      <c r="K39" s="19">
        <f>SUM(E39+G39+I39)/3</f>
        <v>6.433333333333334</v>
      </c>
    </row>
    <row r="40" spans="2:11" ht="12.75">
      <c r="B40" s="96" t="s">
        <v>90</v>
      </c>
      <c r="C40" s="102"/>
      <c r="D40" s="97"/>
      <c r="E40" s="96">
        <v>6.2</v>
      </c>
      <c r="F40" s="97"/>
      <c r="G40" s="96">
        <v>6.4</v>
      </c>
      <c r="H40" s="97"/>
      <c r="I40" s="96">
        <v>6.1</v>
      </c>
      <c r="J40" s="97"/>
      <c r="K40" s="19">
        <f>SUM(E40+G40+I40)/3</f>
        <v>6.233333333333334</v>
      </c>
    </row>
    <row r="41" spans="2:11" ht="12.75">
      <c r="B41" s="96" t="s">
        <v>91</v>
      </c>
      <c r="C41" s="102"/>
      <c r="D41" s="97"/>
      <c r="E41" s="96">
        <v>6.4</v>
      </c>
      <c r="F41" s="97"/>
      <c r="G41" s="96">
        <v>6.6</v>
      </c>
      <c r="H41" s="97"/>
      <c r="I41" s="96">
        <v>6.4</v>
      </c>
      <c r="J41" s="97"/>
      <c r="K41" s="19">
        <f>SUM(E41+G41+I41)/3</f>
        <v>6.466666666666666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6.377777777777777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6.3</v>
      </c>
      <c r="F46" s="97"/>
      <c r="G46" s="96">
        <v>6.3</v>
      </c>
      <c r="H46" s="97"/>
      <c r="I46" s="96">
        <v>6.4</v>
      </c>
      <c r="J46" s="97"/>
      <c r="K46" s="19">
        <f>SUM(E46+G46+I46)/3</f>
        <v>6.333333333333333</v>
      </c>
    </row>
    <row r="47" spans="2:11" ht="12.75">
      <c r="B47" s="99" t="s">
        <v>27</v>
      </c>
      <c r="C47" s="99"/>
      <c r="D47" s="99"/>
      <c r="E47" s="96">
        <v>6.3</v>
      </c>
      <c r="F47" s="97"/>
      <c r="G47" s="96">
        <v>6.3</v>
      </c>
      <c r="H47" s="97"/>
      <c r="I47" s="96">
        <v>6.4</v>
      </c>
      <c r="J47" s="97"/>
      <c r="K47" s="19">
        <f>SUM(E47+G47+I47)/3</f>
        <v>6.333333333333333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6.333333333333333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>
        <f>foglio00!O13</f>
        <v>0</v>
      </c>
      <c r="E54" s="101"/>
      <c r="G54" t="s">
        <v>30</v>
      </c>
      <c r="I54" s="5">
        <f>foglio00!K13</f>
        <v>6.8694444444444445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5">
      <selection activeCell="J49" sqref="J49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foglio00!B14</f>
        <v>Nughes Marta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foglio00!D14</f>
        <v>8°K</v>
      </c>
      <c r="D11" s="4" t="s">
        <v>57</v>
      </c>
      <c r="E11" s="4"/>
      <c r="F11" s="7">
        <f>foglio00!K14</f>
        <v>6.497222222222223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6.8</v>
      </c>
      <c r="F19" s="97"/>
      <c r="G19" s="96">
        <v>6.3</v>
      </c>
      <c r="H19" s="97"/>
      <c r="I19" s="96">
        <v>6.5</v>
      </c>
      <c r="J19" s="97"/>
      <c r="K19" s="19">
        <f>SUM(E19+G19+I19)/3</f>
        <v>6.533333333333334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6.533333333333334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6.9</v>
      </c>
      <c r="F25" s="99"/>
      <c r="G25" s="99">
        <v>6.5</v>
      </c>
      <c r="H25" s="99"/>
      <c r="I25" s="99">
        <v>6.4</v>
      </c>
      <c r="J25" s="99"/>
      <c r="K25" s="19">
        <f aca="true" t="shared" si="0" ref="K25:K34">SUM(E25+G25+I25)/3</f>
        <v>6.6000000000000005</v>
      </c>
    </row>
    <row r="26" spans="1:11" ht="12.75">
      <c r="A26" s="7"/>
      <c r="B26" s="99" t="str">
        <f>Foglio1!B26</f>
        <v>IL-JANG</v>
      </c>
      <c r="C26" s="99"/>
      <c r="D26" s="99"/>
      <c r="E26" s="96">
        <v>6.4</v>
      </c>
      <c r="F26" s="97"/>
      <c r="G26" s="96">
        <v>6.4</v>
      </c>
      <c r="H26" s="97"/>
      <c r="I26" s="96">
        <v>6.4</v>
      </c>
      <c r="J26" s="97"/>
      <c r="K26" s="19">
        <f t="shared" si="0"/>
        <v>6.400000000000001</v>
      </c>
    </row>
    <row r="27" spans="1:11" ht="12.75">
      <c r="A27" s="7"/>
      <c r="B27" s="99" t="str">
        <f>Foglio1!B27</f>
        <v>I-JANG</v>
      </c>
      <c r="C27" s="99"/>
      <c r="D27" s="99"/>
      <c r="E27" s="96">
        <v>6.4</v>
      </c>
      <c r="F27" s="97"/>
      <c r="G27" s="96">
        <v>6.4</v>
      </c>
      <c r="H27" s="97"/>
      <c r="I27" s="96">
        <v>6.2</v>
      </c>
      <c r="J27" s="97"/>
      <c r="K27" s="19">
        <f t="shared" si="0"/>
        <v>6.333333333333333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AVERAGE(K26:K27)</f>
        <v>6.366666666666667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/>
      <c r="C39" s="102"/>
      <c r="D39" s="97"/>
      <c r="E39" s="96">
        <v>6.8</v>
      </c>
      <c r="F39" s="97"/>
      <c r="G39" s="96">
        <v>6.5</v>
      </c>
      <c r="H39" s="97"/>
      <c r="I39" s="96">
        <v>6.5</v>
      </c>
      <c r="J39" s="97"/>
      <c r="K39" s="19">
        <f>SUM(E39+G39+I39)/3</f>
        <v>6.6000000000000005</v>
      </c>
    </row>
    <row r="40" spans="2:11" ht="12.75">
      <c r="B40" s="96" t="s">
        <v>82</v>
      </c>
      <c r="C40" s="102"/>
      <c r="D40" s="97"/>
      <c r="E40" s="96">
        <v>6.4</v>
      </c>
      <c r="F40" s="97"/>
      <c r="G40" s="96">
        <v>6.1</v>
      </c>
      <c r="H40" s="97"/>
      <c r="I40" s="96">
        <v>6</v>
      </c>
      <c r="J40" s="97"/>
      <c r="K40" s="19">
        <f>SUM(E40+G40+I40)/3</f>
        <v>6.166666666666667</v>
      </c>
    </row>
    <row r="41" spans="2:11" ht="12.75">
      <c r="B41" s="96" t="s">
        <v>76</v>
      </c>
      <c r="C41" s="102"/>
      <c r="D41" s="97"/>
      <c r="E41" s="96">
        <v>6.4</v>
      </c>
      <c r="F41" s="97"/>
      <c r="G41" s="96">
        <v>6.9</v>
      </c>
      <c r="H41" s="97"/>
      <c r="I41" s="96">
        <v>6.8</v>
      </c>
      <c r="J41" s="97"/>
      <c r="K41" s="19">
        <f>SUM(E41+G41+I41)/3</f>
        <v>6.7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6.48888888888889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6.4</v>
      </c>
      <c r="F46" s="97"/>
      <c r="G46" s="96">
        <v>6.5</v>
      </c>
      <c r="H46" s="97"/>
      <c r="I46" s="96">
        <v>6.3</v>
      </c>
      <c r="J46" s="97"/>
      <c r="K46" s="19">
        <f>SUM(E46+G46+I46)/3</f>
        <v>6.3999999999999995</v>
      </c>
    </row>
    <row r="47" spans="2:11" ht="12.75">
      <c r="B47" s="99" t="s">
        <v>27</v>
      </c>
      <c r="C47" s="99"/>
      <c r="D47" s="99"/>
      <c r="E47" s="96">
        <v>6.4</v>
      </c>
      <c r="F47" s="97"/>
      <c r="G47" s="96">
        <v>6.5</v>
      </c>
      <c r="H47" s="97"/>
      <c r="I47" s="96">
        <v>6.3</v>
      </c>
      <c r="J47" s="97"/>
      <c r="K47" s="19">
        <f>SUM(E47+G47+I47)/3</f>
        <v>6.3999999999999995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6.3999999999999995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>
        <f>foglio00!O14</f>
        <v>0</v>
      </c>
      <c r="E54" s="101"/>
      <c r="G54" t="s">
        <v>30</v>
      </c>
      <c r="I54" s="45">
        <f>foglio00!K14</f>
        <v>6.497222222222223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E39" sqref="E39:J41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foglio00!B15</f>
        <v>Rivas Aaron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foglio00!D15</f>
        <v>8°K</v>
      </c>
      <c r="D11" s="4" t="s">
        <v>57</v>
      </c>
      <c r="E11" s="4"/>
      <c r="F11" s="7">
        <f>foglio00!K15</f>
        <v>0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/>
      <c r="F19" s="97"/>
      <c r="G19" s="96"/>
      <c r="H19" s="97"/>
      <c r="I19" s="96"/>
      <c r="J19" s="97"/>
      <c r="K19" s="19">
        <f>SUM(E19+G19+I19)/3</f>
        <v>0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0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/>
      <c r="F25" s="99"/>
      <c r="G25" s="99"/>
      <c r="H25" s="99"/>
      <c r="I25" s="99"/>
      <c r="J25" s="99"/>
      <c r="K25" s="19">
        <f aca="true" t="shared" si="0" ref="K25:K34">SUM(E25+G25+I25)/3</f>
        <v>0</v>
      </c>
    </row>
    <row r="26" spans="1:11" ht="12.75">
      <c r="A26" s="7"/>
      <c r="B26" s="99" t="str">
        <f>Foglio1!B26</f>
        <v>IL-JANG</v>
      </c>
      <c r="C26" s="99"/>
      <c r="D26" s="99"/>
      <c r="E26" s="96"/>
      <c r="F26" s="97"/>
      <c r="G26" s="96"/>
      <c r="H26" s="97"/>
      <c r="I26" s="96"/>
      <c r="J26" s="97"/>
      <c r="K26" s="19">
        <f t="shared" si="0"/>
        <v>0</v>
      </c>
    </row>
    <row r="27" spans="1:11" ht="12.75">
      <c r="A27" s="7"/>
      <c r="B27" s="99" t="str">
        <f>Foglio1!B27</f>
        <v>I-JANG</v>
      </c>
      <c r="C27" s="99"/>
      <c r="D27" s="99"/>
      <c r="E27" s="96"/>
      <c r="F27" s="97"/>
      <c r="G27" s="96"/>
      <c r="H27" s="97"/>
      <c r="I27" s="96"/>
      <c r="J27" s="97"/>
      <c r="K27" s="19">
        <f t="shared" si="0"/>
        <v>0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AVERAGE(K26)</f>
        <v>0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94</v>
      </c>
      <c r="C39" s="102"/>
      <c r="D39" s="97"/>
      <c r="E39" s="96"/>
      <c r="F39" s="97"/>
      <c r="G39" s="96"/>
      <c r="H39" s="97"/>
      <c r="I39" s="96"/>
      <c r="J39" s="97"/>
      <c r="K39" s="19">
        <f>SUM(E39+G39+I39)/3</f>
        <v>0</v>
      </c>
    </row>
    <row r="40" spans="2:19" ht="12.75">
      <c r="B40" s="96" t="s">
        <v>99</v>
      </c>
      <c r="C40" s="102"/>
      <c r="D40" s="97"/>
      <c r="E40" s="96"/>
      <c r="F40" s="97"/>
      <c r="G40" s="96"/>
      <c r="H40" s="97"/>
      <c r="I40" s="96"/>
      <c r="J40" s="97"/>
      <c r="K40" s="19">
        <f>SUM(E40+G40+I40)/3</f>
        <v>0</v>
      </c>
      <c r="N40" s="98"/>
      <c r="O40" s="98"/>
      <c r="P40" s="98"/>
      <c r="Q40" s="98"/>
      <c r="R40" s="98"/>
      <c r="S40" s="98"/>
    </row>
    <row r="41" spans="2:11" ht="12.75">
      <c r="B41" s="96" t="s">
        <v>100</v>
      </c>
      <c r="C41" s="102"/>
      <c r="D41" s="97"/>
      <c r="E41" s="96"/>
      <c r="F41" s="97"/>
      <c r="G41" s="96"/>
      <c r="H41" s="97"/>
      <c r="I41" s="96"/>
      <c r="J41" s="97"/>
      <c r="K41" s="19">
        <f>SUM(E41+G41+I41)/3</f>
        <v>0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0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/>
      <c r="F46" s="97"/>
      <c r="G46" s="96"/>
      <c r="H46" s="97"/>
      <c r="I46" s="96"/>
      <c r="J46" s="97"/>
      <c r="K46" s="19">
        <f>SUM(E46+G46+I46)/3</f>
        <v>0</v>
      </c>
    </row>
    <row r="47" spans="2:11" ht="12.75">
      <c r="B47" s="99" t="s">
        <v>27</v>
      </c>
      <c r="C47" s="99"/>
      <c r="D47" s="99"/>
      <c r="E47" s="96"/>
      <c r="F47" s="97"/>
      <c r="G47" s="96"/>
      <c r="H47" s="97"/>
      <c r="I47" s="96"/>
      <c r="J47" s="97"/>
      <c r="K47" s="19">
        <f>SUM(E47+G47+I47)/3</f>
        <v>0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0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 t="e">
        <f>foglio00!#REF!</f>
        <v>#REF!</v>
      </c>
      <c r="E54" s="101"/>
      <c r="G54" t="s">
        <v>30</v>
      </c>
      <c r="I54" s="5">
        <f>foglio00!K15</f>
        <v>0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91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E40:F40"/>
    <mergeCell ref="G40:H40"/>
    <mergeCell ref="I40:J40"/>
    <mergeCell ref="B41:D41"/>
    <mergeCell ref="E41:F41"/>
    <mergeCell ref="G41:H41"/>
    <mergeCell ref="I41:J41"/>
    <mergeCell ref="D54:E54"/>
    <mergeCell ref="D56:E56"/>
    <mergeCell ref="E42:G42"/>
    <mergeCell ref="B44:D44"/>
    <mergeCell ref="E44:F44"/>
    <mergeCell ref="G44:H44"/>
    <mergeCell ref="B46:D46"/>
    <mergeCell ref="E46:F46"/>
    <mergeCell ref="G46:H46"/>
    <mergeCell ref="N40:O40"/>
    <mergeCell ref="P40:Q40"/>
    <mergeCell ref="R40:S40"/>
    <mergeCell ref="B47:D47"/>
    <mergeCell ref="E47:F47"/>
    <mergeCell ref="G47:H47"/>
    <mergeCell ref="I47:J47"/>
    <mergeCell ref="I44:J44"/>
    <mergeCell ref="I46:J46"/>
    <mergeCell ref="B40:D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B22">
      <selection activeCell="E48" sqref="E48"/>
    </sheetView>
  </sheetViews>
  <sheetFormatPr defaultColWidth="9.140625" defaultRowHeight="12.75"/>
  <cols>
    <col min="5" max="5" width="6.8515625" style="0" customWidth="1"/>
    <col min="8" max="8" width="8.8515625" style="0" customWidth="1"/>
    <col min="9" max="9" width="7.28125" style="0" customWidth="1"/>
    <col min="10" max="10" width="8.57421875" style="0" customWidth="1"/>
    <col min="11" max="11" width="10.00390625" style="0" customWidth="1"/>
  </cols>
  <sheetData>
    <row r="1" spans="1:11" ht="18.75" customHeight="1" thickBot="1">
      <c r="A1" s="10"/>
      <c r="B1" s="11"/>
      <c r="C1" s="15" t="s">
        <v>0</v>
      </c>
      <c r="D1" s="11"/>
      <c r="E1" s="11"/>
      <c r="F1" s="17"/>
      <c r="G1" s="16" t="s">
        <v>1</v>
      </c>
      <c r="H1" s="11"/>
      <c r="I1" s="11"/>
      <c r="J1" s="11"/>
      <c r="K1" s="12"/>
    </row>
    <row r="3" spans="1:11" ht="12.75">
      <c r="A3" t="s">
        <v>55</v>
      </c>
      <c r="B3" s="4"/>
      <c r="C3" s="98" t="str">
        <f>foglio00!B16</f>
        <v>Suppa Davide</v>
      </c>
      <c r="D3" s="98"/>
      <c r="E3" s="98"/>
      <c r="F3" s="98"/>
      <c r="G3" s="3" t="s">
        <v>2</v>
      </c>
      <c r="H3" s="13" t="s">
        <v>33</v>
      </c>
      <c r="I3" s="4"/>
      <c r="J3" s="4" t="s">
        <v>34</v>
      </c>
      <c r="K3" s="4"/>
    </row>
    <row r="5" spans="1:11" ht="12.75">
      <c r="A5" t="s">
        <v>35</v>
      </c>
      <c r="B5" s="4"/>
      <c r="C5" s="4"/>
      <c r="D5" s="4"/>
      <c r="E5" s="4" t="s">
        <v>36</v>
      </c>
      <c r="F5" s="4"/>
      <c r="G5" s="4"/>
      <c r="H5" s="4"/>
      <c r="I5" s="4" t="s">
        <v>37</v>
      </c>
      <c r="J5" s="4"/>
      <c r="K5" s="4"/>
    </row>
    <row r="7" spans="1:4" ht="12.75">
      <c r="A7" t="s">
        <v>3</v>
      </c>
      <c r="B7" s="4" t="s">
        <v>38</v>
      </c>
      <c r="C7" s="4"/>
      <c r="D7" s="4"/>
    </row>
    <row r="9" spans="1:4" ht="12.75">
      <c r="A9" t="s">
        <v>4</v>
      </c>
      <c r="D9" s="2" t="s">
        <v>5</v>
      </c>
    </row>
    <row r="11" spans="1:12" ht="12.75">
      <c r="A11" s="4" t="s">
        <v>56</v>
      </c>
      <c r="B11" s="4"/>
      <c r="C11" s="7" t="str">
        <f>foglio00!D16</f>
        <v>8°K</v>
      </c>
      <c r="D11" s="4" t="s">
        <v>57</v>
      </c>
      <c r="E11" s="4"/>
      <c r="F11" s="7">
        <f>foglio00!K16</f>
        <v>6.538888888888889</v>
      </c>
      <c r="G11" s="14" t="s">
        <v>6</v>
      </c>
      <c r="H11" s="18">
        <f>foglio00!D35</f>
        <v>43637</v>
      </c>
      <c r="I11" s="14" t="s">
        <v>7</v>
      </c>
      <c r="J11" s="4" t="s">
        <v>8</v>
      </c>
      <c r="L11" s="4"/>
    </row>
    <row r="13" spans="2:10" ht="12.75">
      <c r="B13" s="1"/>
      <c r="C13" s="1"/>
      <c r="E13" s="1"/>
      <c r="F13" s="1"/>
      <c r="I13" s="1"/>
      <c r="J13" s="1"/>
    </row>
    <row r="14" spans="2:9" ht="12.75">
      <c r="B14" t="s">
        <v>9</v>
      </c>
      <c r="E14" t="s">
        <v>10</v>
      </c>
      <c r="I14" t="s">
        <v>11</v>
      </c>
    </row>
    <row r="15" ht="12.75">
      <c r="A15" s="4"/>
    </row>
    <row r="16" spans="1:11" ht="12.75">
      <c r="A16" s="7"/>
      <c r="B16" s="99" t="str">
        <f>Foglio1!B16</f>
        <v>KI-BON</v>
      </c>
      <c r="C16" s="99"/>
      <c r="D16" s="99"/>
      <c r="E16" s="99" t="s">
        <v>23</v>
      </c>
      <c r="F16" s="99"/>
      <c r="G16" s="99" t="s">
        <v>23</v>
      </c>
      <c r="H16" s="99"/>
      <c r="I16" s="99" t="s">
        <v>23</v>
      </c>
      <c r="J16" s="99"/>
      <c r="K16" s="9" t="s">
        <v>14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K18" s="4"/>
    </row>
    <row r="19" spans="1:11" ht="12.75">
      <c r="A19" s="4"/>
      <c r="B19" s="99" t="str">
        <f>Foglio1!B19</f>
        <v>TECNICHE FOND. 1/7</v>
      </c>
      <c r="C19" s="99"/>
      <c r="D19" s="99"/>
      <c r="E19" s="96">
        <v>6.4</v>
      </c>
      <c r="F19" s="97"/>
      <c r="G19" s="96">
        <v>7</v>
      </c>
      <c r="H19" s="97"/>
      <c r="I19" s="96">
        <v>6.7</v>
      </c>
      <c r="J19" s="97"/>
      <c r="K19" s="19">
        <f>SUM(E19+G19+I19)/3</f>
        <v>6.7</v>
      </c>
    </row>
    <row r="20" spans="1:11" ht="12.75">
      <c r="A20" s="4"/>
      <c r="B20" s="96" t="str">
        <f>Foglio1!B20</f>
        <v>TECNICHE FOND. 8/10</v>
      </c>
      <c r="C20" s="102"/>
      <c r="D20" s="97"/>
      <c r="E20" s="96"/>
      <c r="F20" s="97"/>
      <c r="G20" s="96"/>
      <c r="H20" s="97"/>
      <c r="I20" s="96"/>
      <c r="J20" s="97"/>
      <c r="K20" s="19">
        <f>SUM(E20+G20+I20)/3</f>
        <v>0</v>
      </c>
    </row>
    <row r="21" spans="1:11" ht="12.75">
      <c r="A21" s="4"/>
      <c r="K21" s="32">
        <f>AVERAGE(K19)</f>
        <v>6.7</v>
      </c>
    </row>
    <row r="22" ht="12.75">
      <c r="A22" s="4"/>
    </row>
    <row r="23" spans="1:11" ht="12.75">
      <c r="A23" s="7"/>
      <c r="B23" s="96" t="s">
        <v>13</v>
      </c>
      <c r="C23" s="102"/>
      <c r="D23" s="97"/>
      <c r="E23" s="99" t="s">
        <v>23</v>
      </c>
      <c r="F23" s="99"/>
      <c r="G23" s="99" t="s">
        <v>23</v>
      </c>
      <c r="H23" s="99"/>
      <c r="I23" s="99" t="s">
        <v>23</v>
      </c>
      <c r="J23" s="99"/>
      <c r="K23" s="8" t="s">
        <v>14</v>
      </c>
    </row>
    <row r="24" spans="1:4" ht="12.75">
      <c r="A24" s="4"/>
      <c r="B24" s="4"/>
      <c r="C24" s="4"/>
      <c r="D24" s="4"/>
    </row>
    <row r="25" spans="1:11" ht="12.75">
      <c r="A25" s="7"/>
      <c r="B25" s="99" t="s">
        <v>67</v>
      </c>
      <c r="C25" s="99"/>
      <c r="D25" s="99"/>
      <c r="E25" s="99">
        <v>6.3</v>
      </c>
      <c r="F25" s="99"/>
      <c r="G25" s="99">
        <v>6.8</v>
      </c>
      <c r="H25" s="99"/>
      <c r="I25" s="99">
        <v>6.6</v>
      </c>
      <c r="J25" s="99"/>
      <c r="K25" s="19">
        <f aca="true" t="shared" si="0" ref="K25:K34">SUM(E25+G25+I25)/3</f>
        <v>6.566666666666666</v>
      </c>
    </row>
    <row r="26" spans="1:11" ht="12.75">
      <c r="A26" s="7"/>
      <c r="B26" s="99" t="str">
        <f>Foglio1!B26</f>
        <v>IL-JANG</v>
      </c>
      <c r="C26" s="99"/>
      <c r="D26" s="99"/>
      <c r="E26" s="96">
        <v>6.6</v>
      </c>
      <c r="F26" s="97"/>
      <c r="G26" s="96">
        <v>6.8</v>
      </c>
      <c r="H26" s="97"/>
      <c r="I26" s="96">
        <v>6.8</v>
      </c>
      <c r="J26" s="97"/>
      <c r="K26" s="19">
        <f t="shared" si="0"/>
        <v>6.733333333333333</v>
      </c>
    </row>
    <row r="27" spans="1:11" ht="12.75">
      <c r="A27" s="7"/>
      <c r="B27" s="99" t="str">
        <f>Foglio1!B27</f>
        <v>I-JANG</v>
      </c>
      <c r="C27" s="99"/>
      <c r="D27" s="99"/>
      <c r="E27" s="96">
        <v>6.5</v>
      </c>
      <c r="F27" s="97"/>
      <c r="G27" s="96">
        <v>6.9</v>
      </c>
      <c r="H27" s="97"/>
      <c r="I27" s="96">
        <v>6.4</v>
      </c>
      <c r="J27" s="97"/>
      <c r="K27" s="19">
        <f t="shared" si="0"/>
        <v>6.6000000000000005</v>
      </c>
    </row>
    <row r="28" spans="1:11" ht="12.75">
      <c r="A28" s="7"/>
      <c r="B28" s="99" t="str">
        <f>Foglio1!B28</f>
        <v>SAM-JANG</v>
      </c>
      <c r="C28" s="99"/>
      <c r="D28" s="99"/>
      <c r="E28" s="96"/>
      <c r="F28" s="97"/>
      <c r="G28" s="96"/>
      <c r="H28" s="97"/>
      <c r="I28" s="96"/>
      <c r="J28" s="97"/>
      <c r="K28" s="19">
        <f t="shared" si="0"/>
        <v>0</v>
      </c>
    </row>
    <row r="29" spans="1:11" ht="12.75">
      <c r="A29" s="7"/>
      <c r="B29" s="99" t="str">
        <f>Foglio1!B29</f>
        <v>SA-JANG</v>
      </c>
      <c r="C29" s="99"/>
      <c r="D29" s="99"/>
      <c r="E29" s="96"/>
      <c r="F29" s="97"/>
      <c r="G29" s="96"/>
      <c r="H29" s="97"/>
      <c r="I29" s="96"/>
      <c r="J29" s="97"/>
      <c r="K29" s="19">
        <f t="shared" si="0"/>
        <v>0</v>
      </c>
    </row>
    <row r="30" spans="1:11" ht="12.75">
      <c r="A30" s="7"/>
      <c r="B30" s="99" t="str">
        <f>Foglio1!B30</f>
        <v>O-JANG</v>
      </c>
      <c r="C30" s="99"/>
      <c r="D30" s="99"/>
      <c r="E30" s="96"/>
      <c r="F30" s="97"/>
      <c r="G30" s="96"/>
      <c r="H30" s="97"/>
      <c r="I30" s="96"/>
      <c r="J30" s="97"/>
      <c r="K30" s="19">
        <f t="shared" si="0"/>
        <v>0</v>
      </c>
    </row>
    <row r="31" spans="1:11" ht="12.75">
      <c r="A31" s="7"/>
      <c r="B31" s="99" t="str">
        <f>Foglio1!B31</f>
        <v>YOOK-JANG</v>
      </c>
      <c r="C31" s="99"/>
      <c r="D31" s="99"/>
      <c r="E31" s="96"/>
      <c r="F31" s="97"/>
      <c r="G31" s="96"/>
      <c r="H31" s="97"/>
      <c r="I31" s="96"/>
      <c r="J31" s="97"/>
      <c r="K31" s="19">
        <f t="shared" si="0"/>
        <v>0</v>
      </c>
    </row>
    <row r="32" spans="1:11" ht="12.75">
      <c r="A32" s="7"/>
      <c r="B32" s="99" t="str">
        <f>Foglio1!B32</f>
        <v>CIL-JANG</v>
      </c>
      <c r="C32" s="99"/>
      <c r="D32" s="99"/>
      <c r="E32" s="96"/>
      <c r="F32" s="97"/>
      <c r="G32" s="96"/>
      <c r="H32" s="97"/>
      <c r="I32" s="96"/>
      <c r="J32" s="97"/>
      <c r="K32" s="19">
        <f t="shared" si="0"/>
        <v>0</v>
      </c>
    </row>
    <row r="33" spans="1:11" ht="12.75">
      <c r="A33" s="7"/>
      <c r="B33" s="99" t="str">
        <f>Foglio1!B33</f>
        <v>PAL-JANG</v>
      </c>
      <c r="C33" s="99"/>
      <c r="D33" s="99"/>
      <c r="E33" s="96"/>
      <c r="F33" s="97"/>
      <c r="G33" s="96"/>
      <c r="H33" s="97"/>
      <c r="I33" s="96"/>
      <c r="J33" s="97"/>
      <c r="K33" s="19">
        <f t="shared" si="0"/>
        <v>0</v>
      </c>
    </row>
    <row r="34" spans="1:11" ht="12.75">
      <c r="A34" s="7"/>
      <c r="B34" s="99" t="str">
        <f>Foglio1!B34</f>
        <v>COORDINAZIONE</v>
      </c>
      <c r="C34" s="99"/>
      <c r="D34" s="99"/>
      <c r="E34" s="96"/>
      <c r="F34" s="97"/>
      <c r="G34" s="96"/>
      <c r="H34" s="97"/>
      <c r="I34" s="96"/>
      <c r="J34" s="97"/>
      <c r="K34" s="19">
        <f t="shared" si="0"/>
        <v>0</v>
      </c>
    </row>
    <row r="35" ht="12.75">
      <c r="K35" s="32">
        <f>AVERAGE(K26:K27)</f>
        <v>6.666666666666667</v>
      </c>
    </row>
    <row r="37" spans="2:11" ht="12.75">
      <c r="B37" s="99" t="str">
        <f>Foglio1!B37</f>
        <v>CALCI FONDAMENTALI</v>
      </c>
      <c r="C37" s="99"/>
      <c r="D37" s="99"/>
      <c r="E37" s="99" t="s">
        <v>23</v>
      </c>
      <c r="F37" s="99"/>
      <c r="G37" s="99" t="s">
        <v>23</v>
      </c>
      <c r="H37" s="99"/>
      <c r="I37" s="99" t="s">
        <v>23</v>
      </c>
      <c r="J37" s="99"/>
      <c r="K37" s="8" t="s">
        <v>14</v>
      </c>
    </row>
    <row r="38" spans="5:10" ht="12.75">
      <c r="E38" s="4"/>
      <c r="F38" s="4"/>
      <c r="G38" s="4"/>
      <c r="H38" s="4"/>
      <c r="I38" s="4"/>
      <c r="J38" s="4"/>
    </row>
    <row r="39" spans="2:11" ht="12.75">
      <c r="B39" s="96" t="s">
        <v>94</v>
      </c>
      <c r="C39" s="102"/>
      <c r="D39" s="97"/>
      <c r="E39" s="96">
        <v>6.2</v>
      </c>
      <c r="F39" s="97"/>
      <c r="G39" s="96">
        <v>6.2</v>
      </c>
      <c r="H39" s="97"/>
      <c r="I39" s="96">
        <v>6.4</v>
      </c>
      <c r="J39" s="97"/>
      <c r="K39" s="19">
        <f>SUM(E39+G39+I39)/3</f>
        <v>6.266666666666667</v>
      </c>
    </row>
    <row r="40" spans="2:11" ht="12.75">
      <c r="B40" s="96" t="s">
        <v>99</v>
      </c>
      <c r="C40" s="102"/>
      <c r="D40" s="97"/>
      <c r="E40" s="96">
        <v>6.2</v>
      </c>
      <c r="F40" s="97"/>
      <c r="G40" s="96">
        <v>6</v>
      </c>
      <c r="H40" s="97"/>
      <c r="I40" s="96">
        <v>6.2</v>
      </c>
      <c r="J40" s="97"/>
      <c r="K40" s="19">
        <f>SUM(E40+G40+I40)/3</f>
        <v>6.133333333333333</v>
      </c>
    </row>
    <row r="41" spans="2:11" ht="12.75">
      <c r="B41" s="96" t="s">
        <v>101</v>
      </c>
      <c r="C41" s="102"/>
      <c r="D41" s="97"/>
      <c r="E41" s="96">
        <v>6.3</v>
      </c>
      <c r="F41" s="97"/>
      <c r="G41" s="96">
        <v>6.2</v>
      </c>
      <c r="H41" s="97"/>
      <c r="I41" s="96">
        <v>6.3</v>
      </c>
      <c r="J41" s="97"/>
      <c r="K41" s="19">
        <f>SUM(E41+G41+I41)/3</f>
        <v>6.266666666666667</v>
      </c>
    </row>
    <row r="42" spans="5:11" ht="12.75">
      <c r="E42" s="98"/>
      <c r="F42" s="98"/>
      <c r="G42" s="98"/>
      <c r="H42" s="4"/>
      <c r="I42" s="4"/>
      <c r="J42" s="4"/>
      <c r="K42" s="32">
        <f>AVERAGE(K39:K41)</f>
        <v>6.222222222222221</v>
      </c>
    </row>
    <row r="43" spans="5:10" ht="12.75">
      <c r="E43" s="4"/>
      <c r="F43" s="4"/>
      <c r="G43" s="4"/>
      <c r="H43" s="4"/>
      <c r="I43" s="4"/>
      <c r="J43" s="4"/>
    </row>
    <row r="44" spans="2:11" ht="12.75">
      <c r="B44" s="99" t="s">
        <v>25</v>
      </c>
      <c r="C44" s="99"/>
      <c r="D44" s="99"/>
      <c r="E44" s="99" t="s">
        <v>23</v>
      </c>
      <c r="F44" s="99"/>
      <c r="G44" s="99" t="s">
        <v>23</v>
      </c>
      <c r="H44" s="99"/>
      <c r="I44" s="99" t="s">
        <v>23</v>
      </c>
      <c r="J44" s="99"/>
      <c r="K44" s="8" t="s">
        <v>14</v>
      </c>
    </row>
    <row r="45" spans="5:10" ht="12.75">
      <c r="E45" s="4"/>
      <c r="F45" s="4"/>
      <c r="G45" s="4"/>
      <c r="H45" s="4"/>
      <c r="I45" s="4"/>
      <c r="J45" s="4"/>
    </row>
    <row r="46" spans="2:11" ht="12.75">
      <c r="B46" s="99" t="s">
        <v>26</v>
      </c>
      <c r="C46" s="99"/>
      <c r="D46" s="99"/>
      <c r="E46" s="96">
        <v>6.3</v>
      </c>
      <c r="F46" s="97"/>
      <c r="G46" s="96">
        <v>6.2</v>
      </c>
      <c r="H46" s="97"/>
      <c r="I46" s="96">
        <v>6.5</v>
      </c>
      <c r="J46" s="97"/>
      <c r="K46" s="19">
        <f>SUM(E46+G46+I46)/3</f>
        <v>6.333333333333333</v>
      </c>
    </row>
    <row r="47" spans="2:11" ht="12.75">
      <c r="B47" s="99" t="s">
        <v>27</v>
      </c>
      <c r="C47" s="99"/>
      <c r="D47" s="99"/>
      <c r="E47" s="96">
        <v>6.5</v>
      </c>
      <c r="F47" s="97"/>
      <c r="G47" s="96">
        <v>6.6</v>
      </c>
      <c r="H47" s="97"/>
      <c r="I47" s="96">
        <v>6.3</v>
      </c>
      <c r="J47" s="97"/>
      <c r="K47" s="19">
        <f>SUM(E47+G47+I47)/3</f>
        <v>6.466666666666666</v>
      </c>
    </row>
    <row r="48" spans="5:11" ht="12.75">
      <c r="E48" s="4"/>
      <c r="F48" s="4"/>
      <c r="G48" s="4"/>
      <c r="H48" s="4"/>
      <c r="I48" s="4"/>
      <c r="J48" s="4"/>
      <c r="K48" s="32">
        <f>AVERAGE(K46:K47)</f>
        <v>6.3999999999999995</v>
      </c>
    </row>
    <row r="49" spans="5:10" ht="12.75">
      <c r="E49" s="4"/>
      <c r="F49" s="4"/>
      <c r="G49" s="4"/>
      <c r="H49" s="4"/>
      <c r="I49" s="4"/>
      <c r="J49" s="4"/>
    </row>
    <row r="50" spans="1:11" ht="12.75">
      <c r="A50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thickBot="1"/>
    <row r="54" spans="1:10" ht="13.5" thickBot="1">
      <c r="A54" t="s">
        <v>29</v>
      </c>
      <c r="D54" s="100">
        <f>foglio00!O14</f>
        <v>0</v>
      </c>
      <c r="E54" s="101"/>
      <c r="G54" t="s">
        <v>30</v>
      </c>
      <c r="I54" s="5">
        <f>foglio00!K16</f>
        <v>6.538888888888889</v>
      </c>
      <c r="J54" t="s">
        <v>31</v>
      </c>
    </row>
    <row r="56" spans="4:5" ht="12.75">
      <c r="D56" s="98"/>
      <c r="E56" s="98"/>
    </row>
    <row r="58" spans="1:11" ht="13.5" thickBot="1">
      <c r="A58" s="5"/>
      <c r="B58" s="34" t="str">
        <f>foglio00!I35</f>
        <v>M.GRIMOLDI</v>
      </c>
      <c r="C58" s="5"/>
      <c r="E58" s="5"/>
      <c r="F58" s="34" t="str">
        <f>foglio00!I36</f>
        <v>V.CANOPULO</v>
      </c>
      <c r="G58" s="5"/>
      <c r="I58" s="5"/>
      <c r="J58" s="34" t="str">
        <f>foglio00!I37</f>
        <v>R.CHIARELLO</v>
      </c>
      <c r="K58" s="5"/>
    </row>
    <row r="59" spans="2:10" ht="12.75">
      <c r="B59" t="s">
        <v>32</v>
      </c>
      <c r="F59" t="s">
        <v>32</v>
      </c>
      <c r="J59" t="s">
        <v>32</v>
      </c>
    </row>
  </sheetData>
  <sheetProtection/>
  <mergeCells count="88">
    <mergeCell ref="C3:F3"/>
    <mergeCell ref="B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23:D23"/>
    <mergeCell ref="E23:F23"/>
    <mergeCell ref="G23:H23"/>
    <mergeCell ref="I23:J23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7:D37"/>
    <mergeCell ref="E37:F37"/>
    <mergeCell ref="G37:H37"/>
    <mergeCell ref="I37:J37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E42:G42"/>
    <mergeCell ref="B44:D44"/>
    <mergeCell ref="E44:F44"/>
    <mergeCell ref="G44:H44"/>
    <mergeCell ref="I44:J44"/>
    <mergeCell ref="B46:D46"/>
    <mergeCell ref="E46:F46"/>
    <mergeCell ref="G46:H46"/>
    <mergeCell ref="I46:J46"/>
    <mergeCell ref="B47:D47"/>
    <mergeCell ref="E47:F47"/>
    <mergeCell ref="G47:H47"/>
    <mergeCell ref="I47:J47"/>
    <mergeCell ref="D54:E54"/>
    <mergeCell ref="D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TKD Solbiate O</dc:creator>
  <cp:keywords/>
  <dc:description/>
  <cp:lastModifiedBy>lello11271@gmail.com</cp:lastModifiedBy>
  <cp:lastPrinted>2019-06-27T11:41:15Z</cp:lastPrinted>
  <dcterms:created xsi:type="dcterms:W3CDTF">2005-12-19T09:08:19Z</dcterms:created>
  <dcterms:modified xsi:type="dcterms:W3CDTF">2019-06-27T11:53:35Z</dcterms:modified>
  <cp:category/>
  <cp:version/>
  <cp:contentType/>
  <cp:contentStatus/>
</cp:coreProperties>
</file>